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Population active" sheetId="1" r:id="rId1"/>
    <sheet name="Taux de croissance" sheetId="2" r:id="rId2"/>
    <sheet name="Taux d activite" sheetId="3" r:id="rId3"/>
    <sheet name="Taux de chomage" sheetId="4" r:id="rId4"/>
    <sheet name="Categorie socioprofessionnelle" sheetId="5" r:id="rId5"/>
    <sheet name="Diplome" sheetId="6" r:id="rId6"/>
    <sheet name="Conditions emploi" sheetId="7" r:id="rId7"/>
  </sheets>
  <definedNames/>
  <calcPr fullCalcOnLoad="1"/>
</workbook>
</file>

<file path=xl/sharedStrings.xml><?xml version="1.0" encoding="utf-8"?>
<sst xmlns="http://schemas.openxmlformats.org/spreadsheetml/2006/main" count="216" uniqueCount="54">
  <si>
    <t>Zone</t>
  </si>
  <si>
    <t>Région</t>
  </si>
  <si>
    <t>Aire urbaine</t>
  </si>
  <si>
    <t>Périphérie de la ville nouvelle</t>
  </si>
  <si>
    <t>Intitulé</t>
  </si>
  <si>
    <t>Ville nouvelle</t>
  </si>
  <si>
    <t>Code géographique</t>
  </si>
  <si>
    <t>Commune de la ville nouvelle</t>
  </si>
  <si>
    <t>Ensemble</t>
  </si>
  <si>
    <t>Agriculteurs exploitants</t>
  </si>
  <si>
    <t>Cadres et professions intellectuelles supérieures</t>
  </si>
  <si>
    <t>Professions intermédiaires</t>
  </si>
  <si>
    <t>Employés</t>
  </si>
  <si>
    <t>Ouvriers</t>
  </si>
  <si>
    <t>Sans diplôme ou CEP</t>
  </si>
  <si>
    <t>BEPC, CAP ou BEP</t>
  </si>
  <si>
    <t>Baccalauréat</t>
  </si>
  <si>
    <t>Diplôme de 1er cycle, BTS</t>
  </si>
  <si>
    <t>Diplôme de 2ème cycle ou plus</t>
  </si>
  <si>
    <t>Baccalauréat et plus</t>
  </si>
  <si>
    <t>Population active</t>
  </si>
  <si>
    <t>Population active occupée</t>
  </si>
  <si>
    <t>Chômeurs</t>
  </si>
  <si>
    <t>Population active*, population active occupée et chômeurs de 1968 à 1999</t>
  </si>
  <si>
    <t>* : le population active ne comprend pas les militaires du contingent</t>
  </si>
  <si>
    <t>Taux de croissance annuel moyen de la population active et de la population active occupée de 1968 à 1999</t>
  </si>
  <si>
    <t>Taux de croissance annuel moyen de la population active (%)</t>
  </si>
  <si>
    <t>1968-1975</t>
  </si>
  <si>
    <t>1975-1982</t>
  </si>
  <si>
    <t>1982-1990</t>
  </si>
  <si>
    <t>1990-1999</t>
  </si>
  <si>
    <t>Taux de croissance annuel moyen de la population active occupée (%)</t>
  </si>
  <si>
    <t>Structure de la population active selon le niveau de diplôme de 1968 à 1999</t>
  </si>
  <si>
    <t>Taux d'activité (%)</t>
  </si>
  <si>
    <t>Taux d'activité de la population de 1968 à 1999</t>
  </si>
  <si>
    <t>Taux de chômage de la population de 1968 à 1999</t>
  </si>
  <si>
    <t>Taux de chômage (%)</t>
  </si>
  <si>
    <t>Conditions d'emploi de la population active occupée en 1990 et 1999</t>
  </si>
  <si>
    <t>Non-salariés</t>
  </si>
  <si>
    <t>Salariés en contrat à durée déterminée</t>
  </si>
  <si>
    <t>Ville nouvelle de Villeneuve d'Ascq</t>
  </si>
  <si>
    <t>Région Nord-Pas-de-Calais</t>
  </si>
  <si>
    <t>004</t>
  </si>
  <si>
    <t>Aire urbaine de Lille</t>
  </si>
  <si>
    <t>Périphérie de la ville nouvelle de Villeneuve d'Ascq</t>
  </si>
  <si>
    <t>59009</t>
  </si>
  <si>
    <t>Villeneuve-d'Ascq</t>
  </si>
  <si>
    <t>Structure de la population active selon la catégorie socioprofessionnelle de 1982 à 1999</t>
  </si>
  <si>
    <t>Chômeurs n'ayant jamais travaillé</t>
  </si>
  <si>
    <t>Salariés en contrat à durée indéterminée (y compris titulaires de la fonction publique)</t>
  </si>
  <si>
    <t>Salariés placés par une agence d'intérim</t>
  </si>
  <si>
    <t>Autres salariés (apprentis sous contrat, emplois aidés, stagiaires rémunérés)</t>
  </si>
  <si>
    <t>Source : Insee, Saphir</t>
  </si>
  <si>
    <t>Artisans, commerçants, chefs d'entreprise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</si>
</sst>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" fontId="0" fillId="0" borderId="0" xfId="0" applyNumberFormat="1" applyAlignment="1">
      <alignment horizontal="left" wrapText="1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18" width="10.140625" style="0" customWidth="1"/>
  </cols>
  <sheetData>
    <row r="1" ht="12.75">
      <c r="C1" s="2" t="s">
        <v>40</v>
      </c>
    </row>
    <row r="3" ht="12.75">
      <c r="C3" s="8" t="s">
        <v>23</v>
      </c>
    </row>
    <row r="4" spans="1:18" s="1" customFormat="1" ht="12.75">
      <c r="A4" s="22" t="s">
        <v>0</v>
      </c>
      <c r="B4" s="24" t="s">
        <v>6</v>
      </c>
      <c r="C4" s="22" t="s">
        <v>4</v>
      </c>
      <c r="D4" s="19">
        <v>1968</v>
      </c>
      <c r="E4" s="20"/>
      <c r="F4" s="21"/>
      <c r="G4" s="19">
        <v>1975</v>
      </c>
      <c r="H4" s="20"/>
      <c r="I4" s="21"/>
      <c r="J4" s="19">
        <v>1982</v>
      </c>
      <c r="K4" s="20"/>
      <c r="L4" s="21"/>
      <c r="M4" s="19">
        <v>1990</v>
      </c>
      <c r="N4" s="20"/>
      <c r="O4" s="21"/>
      <c r="P4" s="19">
        <v>1999</v>
      </c>
      <c r="Q4" s="20"/>
      <c r="R4" s="21"/>
    </row>
    <row r="5" spans="1:18" s="1" customFormat="1" ht="38.25">
      <c r="A5" s="23"/>
      <c r="B5" s="25"/>
      <c r="C5" s="23"/>
      <c r="D5" s="12" t="s">
        <v>20</v>
      </c>
      <c r="E5" s="12" t="s">
        <v>21</v>
      </c>
      <c r="F5" s="12" t="s">
        <v>22</v>
      </c>
      <c r="G5" s="12" t="s">
        <v>20</v>
      </c>
      <c r="H5" s="12" t="s">
        <v>21</v>
      </c>
      <c r="I5" s="12" t="s">
        <v>22</v>
      </c>
      <c r="J5" s="12" t="s">
        <v>20</v>
      </c>
      <c r="K5" s="12" t="s">
        <v>21</v>
      </c>
      <c r="L5" s="12" t="s">
        <v>22</v>
      </c>
      <c r="M5" s="12" t="s">
        <v>20</v>
      </c>
      <c r="N5" s="12" t="s">
        <v>21</v>
      </c>
      <c r="O5" s="12" t="s">
        <v>22</v>
      </c>
      <c r="P5" s="12" t="s">
        <v>20</v>
      </c>
      <c r="Q5" s="12" t="s">
        <v>21</v>
      </c>
      <c r="R5" s="12" t="s">
        <v>22</v>
      </c>
    </row>
    <row r="6" spans="1:18" s="1" customFormat="1" ht="12.75">
      <c r="A6" s="3" t="s">
        <v>1</v>
      </c>
      <c r="B6" s="3">
        <v>31</v>
      </c>
      <c r="C6" s="3" t="s">
        <v>41</v>
      </c>
      <c r="D6" s="9">
        <v>1372836</v>
      </c>
      <c r="E6" s="9">
        <v>1337480</v>
      </c>
      <c r="F6" s="9">
        <v>35356</v>
      </c>
      <c r="G6" s="9">
        <v>1429245</v>
      </c>
      <c r="H6" s="9">
        <v>1372590</v>
      </c>
      <c r="I6" s="9">
        <v>56655</v>
      </c>
      <c r="J6" s="9">
        <v>1523424</v>
      </c>
      <c r="K6" s="9">
        <v>1351576</v>
      </c>
      <c r="L6" s="9">
        <v>171848</v>
      </c>
      <c r="M6" s="9">
        <v>1553126</v>
      </c>
      <c r="N6" s="9">
        <v>1312589</v>
      </c>
      <c r="O6" s="9">
        <v>240537</v>
      </c>
      <c r="P6" s="9">
        <v>1668245</v>
      </c>
      <c r="Q6" s="9">
        <v>1371923</v>
      </c>
      <c r="R6" s="9">
        <v>296322</v>
      </c>
    </row>
    <row r="7" spans="1:18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4" t="s">
        <v>2</v>
      </c>
      <c r="B8" s="5" t="s">
        <v>42</v>
      </c>
      <c r="C8" s="4" t="s">
        <v>43</v>
      </c>
      <c r="D8" s="10">
        <v>409192</v>
      </c>
      <c r="E8" s="10">
        <v>399268</v>
      </c>
      <c r="F8" s="10">
        <v>9924</v>
      </c>
      <c r="G8" s="10">
        <v>432950</v>
      </c>
      <c r="H8" s="10">
        <v>416805</v>
      </c>
      <c r="I8" s="10">
        <v>16145</v>
      </c>
      <c r="J8" s="10">
        <v>458696</v>
      </c>
      <c r="K8" s="10">
        <v>412064</v>
      </c>
      <c r="L8" s="10">
        <v>46632</v>
      </c>
      <c r="M8" s="10">
        <v>471234</v>
      </c>
      <c r="N8" s="10">
        <v>407902</v>
      </c>
      <c r="O8" s="10">
        <v>63332</v>
      </c>
      <c r="P8" s="10">
        <v>503837</v>
      </c>
      <c r="Q8" s="10">
        <v>425305</v>
      </c>
      <c r="R8" s="10">
        <v>78532</v>
      </c>
    </row>
    <row r="9" spans="1:18" ht="12.75">
      <c r="A9" s="4"/>
      <c r="B9" s="5"/>
      <c r="C9" s="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2.75">
      <c r="A10" s="4" t="s">
        <v>3</v>
      </c>
      <c r="B10" s="4"/>
      <c r="C10" s="4" t="s">
        <v>44</v>
      </c>
      <c r="D10" s="10">
        <v>352684</v>
      </c>
      <c r="E10" s="10">
        <v>343516</v>
      </c>
      <c r="F10" s="10">
        <v>9168</v>
      </c>
      <c r="G10" s="10">
        <v>368065</v>
      </c>
      <c r="H10" s="10">
        <v>353655</v>
      </c>
      <c r="I10" s="10">
        <v>14410</v>
      </c>
      <c r="J10" s="10">
        <v>371808</v>
      </c>
      <c r="K10" s="10">
        <v>331912</v>
      </c>
      <c r="L10" s="10">
        <v>39896</v>
      </c>
      <c r="M10" s="10">
        <v>373477</v>
      </c>
      <c r="N10" s="10">
        <v>319715</v>
      </c>
      <c r="O10" s="10">
        <v>53762</v>
      </c>
      <c r="P10" s="10">
        <v>397120</v>
      </c>
      <c r="Q10" s="10">
        <v>330389</v>
      </c>
      <c r="R10" s="10">
        <v>66731</v>
      </c>
    </row>
    <row r="11" spans="1:18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4" t="s">
        <v>5</v>
      </c>
      <c r="B12" s="4"/>
      <c r="C12" s="4" t="s">
        <v>40</v>
      </c>
      <c r="D12" s="10">
        <v>8928</v>
      </c>
      <c r="E12" s="10">
        <v>8788</v>
      </c>
      <c r="F12" s="10">
        <v>140</v>
      </c>
      <c r="G12" s="10">
        <v>13895</v>
      </c>
      <c r="H12" s="10">
        <v>13355</v>
      </c>
      <c r="I12" s="10">
        <v>540</v>
      </c>
      <c r="J12" s="10">
        <v>26144</v>
      </c>
      <c r="K12" s="10">
        <v>23964</v>
      </c>
      <c r="L12" s="10">
        <v>2180</v>
      </c>
      <c r="M12" s="10">
        <v>29124</v>
      </c>
      <c r="N12" s="10">
        <v>26292</v>
      </c>
      <c r="O12" s="10">
        <v>2832</v>
      </c>
      <c r="P12" s="10">
        <v>29345</v>
      </c>
      <c r="Q12" s="10">
        <v>25483</v>
      </c>
      <c r="R12" s="10">
        <v>3862</v>
      </c>
    </row>
    <row r="13" spans="1:18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6" t="s">
        <v>7</v>
      </c>
      <c r="B14" s="7" t="s">
        <v>45</v>
      </c>
      <c r="C14" s="6" t="s">
        <v>46</v>
      </c>
      <c r="D14" s="11">
        <v>8928</v>
      </c>
      <c r="E14" s="11">
        <v>8788</v>
      </c>
      <c r="F14" s="11">
        <v>140</v>
      </c>
      <c r="G14" s="11">
        <v>13895</v>
      </c>
      <c r="H14" s="11">
        <v>13355</v>
      </c>
      <c r="I14" s="11">
        <v>540</v>
      </c>
      <c r="J14" s="11">
        <v>26144</v>
      </c>
      <c r="K14" s="11">
        <v>23964</v>
      </c>
      <c r="L14" s="11">
        <v>2180</v>
      </c>
      <c r="M14" s="11">
        <v>29124</v>
      </c>
      <c r="N14" s="11">
        <v>26292</v>
      </c>
      <c r="O14" s="11">
        <v>2832</v>
      </c>
      <c r="P14" s="11">
        <v>29345</v>
      </c>
      <c r="Q14" s="11">
        <v>25483</v>
      </c>
      <c r="R14" s="11">
        <v>3862</v>
      </c>
    </row>
    <row r="15" s="1" customFormat="1" ht="12.75">
      <c r="C15" s="1" t="s">
        <v>24</v>
      </c>
    </row>
    <row r="16" s="1" customFormat="1" ht="12.75"/>
    <row r="17" spans="3:6" s="1" customFormat="1" ht="12.75">
      <c r="C17" t="s">
        <v>52</v>
      </c>
      <c r="D17" s="18"/>
      <c r="E17" s="18"/>
      <c r="F17" s="18"/>
    </row>
    <row r="18" spans="3:6" s="1" customFormat="1" ht="12.75">
      <c r="C18" s="18"/>
      <c r="D18" s="18"/>
      <c r="E18" s="18"/>
      <c r="F18" s="18"/>
    </row>
  </sheetData>
  <mergeCells count="8">
    <mergeCell ref="A4:A5"/>
    <mergeCell ref="B4:B5"/>
    <mergeCell ref="C4:C5"/>
    <mergeCell ref="M4:O4"/>
    <mergeCell ref="P4:R4"/>
    <mergeCell ref="D4:F4"/>
    <mergeCell ref="G4:I4"/>
    <mergeCell ref="J4:L4"/>
  </mergeCells>
  <printOptions/>
  <pageMargins left="0.25" right="0.25" top="1" bottom="1" header="0.4921259845" footer="0.4921259845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0" bestFit="1" customWidth="1"/>
    <col min="5" max="7" width="9.28125" style="0" customWidth="1"/>
    <col min="8" max="11" width="9.57421875" style="0" customWidth="1"/>
  </cols>
  <sheetData>
    <row r="1" spans="3:4" ht="12.75">
      <c r="C1" s="2" t="s">
        <v>40</v>
      </c>
      <c r="D1" s="2"/>
    </row>
    <row r="3" spans="3:4" ht="12.75">
      <c r="C3" s="8" t="s">
        <v>25</v>
      </c>
      <c r="D3" s="8"/>
    </row>
    <row r="4" spans="1:11" s="1" customFormat="1" ht="24.75" customHeight="1">
      <c r="A4" s="22" t="s">
        <v>0</v>
      </c>
      <c r="B4" s="24" t="s">
        <v>6</v>
      </c>
      <c r="C4" s="22" t="s">
        <v>4</v>
      </c>
      <c r="D4" s="26" t="s">
        <v>26</v>
      </c>
      <c r="E4" s="27"/>
      <c r="F4" s="27"/>
      <c r="G4" s="28"/>
      <c r="H4" s="26" t="s">
        <v>31</v>
      </c>
      <c r="I4" s="27"/>
      <c r="J4" s="27"/>
      <c r="K4" s="28"/>
    </row>
    <row r="5" spans="1:11" s="1" customFormat="1" ht="25.5">
      <c r="A5" s="23"/>
      <c r="B5" s="25"/>
      <c r="C5" s="23"/>
      <c r="D5" s="12" t="s">
        <v>27</v>
      </c>
      <c r="E5" s="12" t="s">
        <v>28</v>
      </c>
      <c r="F5" s="12" t="s">
        <v>29</v>
      </c>
      <c r="G5" s="12" t="s">
        <v>30</v>
      </c>
      <c r="H5" s="12" t="s">
        <v>27</v>
      </c>
      <c r="I5" s="12" t="s">
        <v>28</v>
      </c>
      <c r="J5" s="12" t="s">
        <v>29</v>
      </c>
      <c r="K5" s="12" t="s">
        <v>30</v>
      </c>
    </row>
    <row r="6" spans="1:11" s="1" customFormat="1" ht="12.75">
      <c r="A6" s="3" t="s">
        <v>1</v>
      </c>
      <c r="B6" s="3">
        <v>31</v>
      </c>
      <c r="C6" s="3" t="s">
        <v>41</v>
      </c>
      <c r="D6" s="15">
        <v>0.579</v>
      </c>
      <c r="E6" s="15">
        <v>0.9112</v>
      </c>
      <c r="F6" s="15">
        <v>0.2415</v>
      </c>
      <c r="G6" s="15">
        <v>0.7967</v>
      </c>
      <c r="H6" s="15">
        <v>0.3722</v>
      </c>
      <c r="I6" s="15">
        <v>-0.2191</v>
      </c>
      <c r="J6" s="15">
        <v>-0.365</v>
      </c>
      <c r="K6" s="15">
        <v>0.4919</v>
      </c>
    </row>
    <row r="7" spans="1:11" s="1" customFormat="1" ht="12.75">
      <c r="A7" s="4"/>
      <c r="B7" s="4"/>
      <c r="C7" s="4"/>
      <c r="D7" s="16"/>
      <c r="E7" s="16"/>
      <c r="F7" s="16"/>
      <c r="G7" s="16"/>
      <c r="H7" s="16"/>
      <c r="I7" s="16"/>
      <c r="J7" s="16"/>
      <c r="K7" s="16"/>
    </row>
    <row r="8" spans="1:11" ht="12.75">
      <c r="A8" s="4" t="s">
        <v>2</v>
      </c>
      <c r="B8" s="5" t="s">
        <v>42</v>
      </c>
      <c r="C8" s="4" t="s">
        <v>43</v>
      </c>
      <c r="D8" s="16">
        <v>0.8124</v>
      </c>
      <c r="E8" s="16">
        <v>0.8245</v>
      </c>
      <c r="F8" s="16">
        <v>0.3374</v>
      </c>
      <c r="G8" s="16">
        <v>0.7452</v>
      </c>
      <c r="H8" s="16">
        <v>0.6182</v>
      </c>
      <c r="I8" s="16">
        <v>-0.1625</v>
      </c>
      <c r="J8" s="16">
        <v>-0.1267</v>
      </c>
      <c r="K8" s="16">
        <v>0.4648</v>
      </c>
    </row>
    <row r="9" spans="1:11" ht="12.75">
      <c r="A9" s="4"/>
      <c r="B9" s="5"/>
      <c r="C9" s="4"/>
      <c r="D9" s="16"/>
      <c r="E9" s="16"/>
      <c r="F9" s="16"/>
      <c r="G9" s="16"/>
      <c r="H9" s="16"/>
      <c r="I9" s="16"/>
      <c r="J9" s="16"/>
      <c r="K9" s="16"/>
    </row>
    <row r="10" spans="1:11" ht="12.75">
      <c r="A10" s="4" t="s">
        <v>3</v>
      </c>
      <c r="B10" s="4"/>
      <c r="C10" s="4" t="s">
        <v>44</v>
      </c>
      <c r="D10" s="16">
        <v>0.6139</v>
      </c>
      <c r="E10" s="16">
        <v>0.1439</v>
      </c>
      <c r="F10" s="16">
        <v>0.056</v>
      </c>
      <c r="G10" s="16">
        <v>0.6836</v>
      </c>
      <c r="H10" s="16">
        <v>0.4179</v>
      </c>
      <c r="I10" s="16">
        <v>-0.8979</v>
      </c>
      <c r="J10" s="16">
        <v>-0.4666</v>
      </c>
      <c r="K10" s="16">
        <v>0.3652</v>
      </c>
    </row>
    <row r="11" spans="1:11" ht="12.75">
      <c r="A11" s="4"/>
      <c r="B11" s="4"/>
      <c r="C11" s="4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4" t="s">
        <v>5</v>
      </c>
      <c r="B12" s="4"/>
      <c r="C12" s="4" t="s">
        <v>40</v>
      </c>
      <c r="D12" s="16">
        <v>6.5472</v>
      </c>
      <c r="E12" s="16">
        <v>9.401</v>
      </c>
      <c r="F12" s="16">
        <v>1.3576</v>
      </c>
      <c r="G12" s="16">
        <v>0.0839</v>
      </c>
      <c r="H12" s="16">
        <v>6.1837</v>
      </c>
      <c r="I12" s="16">
        <v>8.6659</v>
      </c>
      <c r="J12" s="16">
        <v>1.1649</v>
      </c>
      <c r="K12" s="16">
        <v>-0.3463</v>
      </c>
    </row>
    <row r="13" spans="1:11" ht="12.75">
      <c r="A13" s="4"/>
      <c r="B13" s="4"/>
      <c r="C13" s="4"/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6" t="s">
        <v>7</v>
      </c>
      <c r="B14" s="7" t="s">
        <v>45</v>
      </c>
      <c r="C14" s="6" t="s">
        <v>46</v>
      </c>
      <c r="D14" s="17">
        <v>6.5472</v>
      </c>
      <c r="E14" s="17">
        <v>9.401</v>
      </c>
      <c r="F14" s="17">
        <v>1.3576</v>
      </c>
      <c r="G14" s="17">
        <v>0.0839</v>
      </c>
      <c r="H14" s="17">
        <v>6.1837</v>
      </c>
      <c r="I14" s="17">
        <v>8.6659</v>
      </c>
      <c r="J14" s="17">
        <v>1.1649</v>
      </c>
      <c r="K14" s="17">
        <v>-0.3463</v>
      </c>
    </row>
    <row r="15" s="1" customFormat="1" ht="12.75"/>
    <row r="16" spans="3:7" s="1" customFormat="1" ht="12.75">
      <c r="C16" t="s">
        <v>52</v>
      </c>
      <c r="D16" s="18"/>
      <c r="E16" s="18"/>
      <c r="F16" s="18"/>
      <c r="G16" s="18"/>
    </row>
    <row r="17" spans="3:7" s="1" customFormat="1" ht="12.75">
      <c r="C17" s="18"/>
      <c r="D17" s="18"/>
      <c r="E17" s="18"/>
      <c r="F17" s="18"/>
      <c r="G17" s="18"/>
    </row>
    <row r="18" spans="4:6" ht="12.75">
      <c r="D18" s="14"/>
      <c r="E18" s="14"/>
      <c r="F18" s="14"/>
    </row>
    <row r="19" ht="12.75">
      <c r="E19" s="14"/>
    </row>
    <row r="20" spans="5:6" ht="12.75">
      <c r="E20" s="14"/>
      <c r="F20" s="14"/>
    </row>
  </sheetData>
  <mergeCells count="5">
    <mergeCell ref="H4:K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0.8515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40</v>
      </c>
      <c r="D1" s="2"/>
    </row>
    <row r="3" spans="3:4" ht="12.75">
      <c r="C3" s="8" t="s">
        <v>34</v>
      </c>
      <c r="D3" s="8"/>
    </row>
    <row r="4" spans="1:8" s="1" customFormat="1" ht="24.75" customHeight="1">
      <c r="A4" s="22" t="s">
        <v>0</v>
      </c>
      <c r="B4" s="24" t="s">
        <v>6</v>
      </c>
      <c r="C4" s="22" t="s">
        <v>4</v>
      </c>
      <c r="D4" s="26" t="s">
        <v>33</v>
      </c>
      <c r="E4" s="27"/>
      <c r="F4" s="27"/>
      <c r="G4" s="27"/>
      <c r="H4" s="28"/>
    </row>
    <row r="5" spans="1:8" s="1" customFormat="1" ht="12.75">
      <c r="A5" s="23"/>
      <c r="B5" s="25"/>
      <c r="C5" s="23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</row>
    <row r="6" spans="1:8" s="1" customFormat="1" ht="12.75">
      <c r="A6" s="3" t="s">
        <v>1</v>
      </c>
      <c r="B6" s="3">
        <v>31</v>
      </c>
      <c r="C6" s="3" t="s">
        <v>41</v>
      </c>
      <c r="D6" s="15">
        <v>49.3936</v>
      </c>
      <c r="E6" s="15">
        <v>51.71</v>
      </c>
      <c r="F6" s="15">
        <v>50.9349</v>
      </c>
      <c r="G6" s="15">
        <v>50.3562</v>
      </c>
      <c r="H6" s="15">
        <v>52.3108</v>
      </c>
    </row>
    <row r="7" spans="1:8" s="1" customFormat="1" ht="12.75">
      <c r="A7" s="4"/>
      <c r="B7" s="4"/>
      <c r="C7" s="4"/>
      <c r="D7" s="16"/>
      <c r="E7" s="16"/>
      <c r="F7" s="16"/>
      <c r="G7" s="16"/>
      <c r="H7" s="16"/>
    </row>
    <row r="8" spans="1:8" ht="12.75">
      <c r="A8" s="4" t="s">
        <v>2</v>
      </c>
      <c r="B8" s="5" t="s">
        <v>42</v>
      </c>
      <c r="C8" s="4" t="s">
        <v>43</v>
      </c>
      <c r="D8" s="16">
        <v>54.0096</v>
      </c>
      <c r="E8" s="16">
        <v>56.5781</v>
      </c>
      <c r="F8" s="16">
        <v>55.6686</v>
      </c>
      <c r="G8" s="16">
        <v>54.51</v>
      </c>
      <c r="H8" s="16">
        <v>55.5819</v>
      </c>
    </row>
    <row r="9" spans="1:8" ht="12.75">
      <c r="A9" s="4"/>
      <c r="B9" s="5"/>
      <c r="C9" s="4"/>
      <c r="D9" s="16"/>
      <c r="E9" s="16"/>
      <c r="F9" s="16"/>
      <c r="G9" s="16"/>
      <c r="H9" s="16"/>
    </row>
    <row r="10" spans="1:8" ht="12.75">
      <c r="A10" s="4" t="s">
        <v>3</v>
      </c>
      <c r="B10" s="4"/>
      <c r="C10" s="4" t="s">
        <v>44</v>
      </c>
      <c r="D10" s="16">
        <v>54.4793</v>
      </c>
      <c r="E10" s="16">
        <v>56.9892</v>
      </c>
      <c r="F10" s="16">
        <v>55.295</v>
      </c>
      <c r="G10" s="16">
        <v>53.9101</v>
      </c>
      <c r="H10" s="16">
        <v>55.0346</v>
      </c>
    </row>
    <row r="11" spans="1:8" ht="12.75">
      <c r="A11" s="4"/>
      <c r="B11" s="4"/>
      <c r="C11" s="4"/>
      <c r="D11" s="16"/>
      <c r="E11" s="16"/>
      <c r="F11" s="16"/>
      <c r="G11" s="16"/>
      <c r="H11" s="16"/>
    </row>
    <row r="12" spans="1:8" ht="12.75">
      <c r="A12" s="4" t="s">
        <v>5</v>
      </c>
      <c r="B12" s="4"/>
      <c r="C12" s="4" t="s">
        <v>40</v>
      </c>
      <c r="D12" s="16">
        <v>46.8514</v>
      </c>
      <c r="E12" s="16">
        <v>52.9434</v>
      </c>
      <c r="F12" s="16">
        <v>60.3063</v>
      </c>
      <c r="G12" s="16">
        <v>58.6385</v>
      </c>
      <c r="H12" s="16">
        <v>57.2541</v>
      </c>
    </row>
    <row r="13" spans="1:8" ht="12.75">
      <c r="A13" s="4"/>
      <c r="B13" s="4"/>
      <c r="C13" s="4"/>
      <c r="D13" s="16"/>
      <c r="E13" s="16"/>
      <c r="F13" s="16"/>
      <c r="G13" s="16"/>
      <c r="H13" s="16"/>
    </row>
    <row r="14" spans="1:8" ht="12.75">
      <c r="A14" s="6" t="s">
        <v>7</v>
      </c>
      <c r="B14" s="7" t="s">
        <v>45</v>
      </c>
      <c r="C14" s="6" t="s">
        <v>46</v>
      </c>
      <c r="D14" s="17">
        <v>46.8514</v>
      </c>
      <c r="E14" s="17">
        <v>52.9434</v>
      </c>
      <c r="F14" s="17">
        <v>60.3063</v>
      </c>
      <c r="G14" s="17">
        <v>58.6385</v>
      </c>
      <c r="H14" s="17">
        <v>57.2541</v>
      </c>
    </row>
    <row r="15" s="1" customFormat="1" ht="12.75"/>
    <row r="16" spans="3:8" s="1" customFormat="1" ht="12.75">
      <c r="C16" t="s">
        <v>52</v>
      </c>
      <c r="D16" s="18"/>
      <c r="E16" s="18"/>
      <c r="F16" s="18"/>
      <c r="G16" s="18"/>
      <c r="H16" s="18"/>
    </row>
    <row r="17" spans="3:8" s="1" customFormat="1" ht="12.75">
      <c r="C17" s="18"/>
      <c r="D17" s="18"/>
      <c r="E17" s="18"/>
      <c r="F17" s="18"/>
      <c r="G17" s="18"/>
      <c r="H17" s="18"/>
    </row>
    <row r="18" spans="4:7" ht="12.75">
      <c r="D18" s="14"/>
      <c r="E18" s="14"/>
      <c r="F18" s="14"/>
      <c r="G18" s="14"/>
    </row>
    <row r="19" ht="12.75">
      <c r="E19" s="14"/>
    </row>
    <row r="20" spans="5:7" ht="12.75">
      <c r="E20" s="14"/>
      <c r="F20" s="14"/>
      <c r="G20" s="14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40</v>
      </c>
      <c r="D1" s="2"/>
    </row>
    <row r="3" spans="3:4" ht="12.75">
      <c r="C3" s="8" t="s">
        <v>35</v>
      </c>
      <c r="D3" s="8"/>
    </row>
    <row r="4" spans="1:8" s="1" customFormat="1" ht="24.75" customHeight="1">
      <c r="A4" s="22" t="s">
        <v>0</v>
      </c>
      <c r="B4" s="24" t="s">
        <v>6</v>
      </c>
      <c r="C4" s="22" t="s">
        <v>4</v>
      </c>
      <c r="D4" s="26" t="s">
        <v>36</v>
      </c>
      <c r="E4" s="27"/>
      <c r="F4" s="27"/>
      <c r="G4" s="27"/>
      <c r="H4" s="28"/>
    </row>
    <row r="5" spans="1:8" s="1" customFormat="1" ht="12.75">
      <c r="A5" s="23"/>
      <c r="B5" s="25"/>
      <c r="C5" s="23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</row>
    <row r="6" spans="1:8" s="1" customFormat="1" ht="12.75">
      <c r="A6" s="3" t="s">
        <v>1</v>
      </c>
      <c r="B6" s="3">
        <v>31</v>
      </c>
      <c r="C6" s="3" t="s">
        <v>41</v>
      </c>
      <c r="D6" s="15">
        <v>2.5754</v>
      </c>
      <c r="E6" s="15">
        <v>3.964</v>
      </c>
      <c r="F6" s="15">
        <v>11.2804</v>
      </c>
      <c r="G6" s="15">
        <v>15.4873</v>
      </c>
      <c r="H6" s="15">
        <v>17.7625</v>
      </c>
    </row>
    <row r="7" spans="1:8" s="1" customFormat="1" ht="12.75">
      <c r="A7" s="4"/>
      <c r="B7" s="4"/>
      <c r="C7" s="4"/>
      <c r="D7" s="16"/>
      <c r="E7" s="16"/>
      <c r="F7" s="16"/>
      <c r="G7" s="16"/>
      <c r="H7" s="16"/>
    </row>
    <row r="8" spans="1:8" ht="12.75">
      <c r="A8" s="4" t="s">
        <v>2</v>
      </c>
      <c r="B8" s="5" t="s">
        <v>42</v>
      </c>
      <c r="C8" s="4" t="s">
        <v>43</v>
      </c>
      <c r="D8" s="16">
        <v>2.4253</v>
      </c>
      <c r="E8" s="16">
        <v>3.7291</v>
      </c>
      <c r="F8" s="16">
        <v>10.1662</v>
      </c>
      <c r="G8" s="16">
        <v>13.4396</v>
      </c>
      <c r="H8" s="16">
        <v>15.5868</v>
      </c>
    </row>
    <row r="9" spans="1:8" ht="12.75">
      <c r="A9" s="4"/>
      <c r="B9" s="5"/>
      <c r="C9" s="4"/>
      <c r="D9" s="16"/>
      <c r="E9" s="16"/>
      <c r="F9" s="16"/>
      <c r="G9" s="16"/>
      <c r="H9" s="16"/>
    </row>
    <row r="10" spans="1:8" ht="12.75">
      <c r="A10" s="4" t="s">
        <v>3</v>
      </c>
      <c r="B10" s="4"/>
      <c r="C10" s="4" t="s">
        <v>44</v>
      </c>
      <c r="D10" s="16">
        <v>2.5995</v>
      </c>
      <c r="E10" s="16">
        <v>3.9151</v>
      </c>
      <c r="F10" s="16">
        <v>10.7303</v>
      </c>
      <c r="G10" s="16">
        <v>14.395</v>
      </c>
      <c r="H10" s="16">
        <v>16.8037</v>
      </c>
    </row>
    <row r="11" spans="1:8" ht="12.75">
      <c r="A11" s="4"/>
      <c r="B11" s="4"/>
      <c r="C11" s="4"/>
      <c r="D11" s="16"/>
      <c r="E11" s="16"/>
      <c r="F11" s="16"/>
      <c r="G11" s="16"/>
      <c r="H11" s="16"/>
    </row>
    <row r="12" spans="1:8" ht="12.75">
      <c r="A12" s="4" t="s">
        <v>5</v>
      </c>
      <c r="B12" s="4"/>
      <c r="C12" s="4" t="s">
        <v>40</v>
      </c>
      <c r="D12" s="16">
        <v>1.5681</v>
      </c>
      <c r="E12" s="16">
        <v>3.8863</v>
      </c>
      <c r="F12" s="16">
        <v>8.3384</v>
      </c>
      <c r="G12" s="16">
        <v>9.7239</v>
      </c>
      <c r="H12" s="16">
        <v>13.1607</v>
      </c>
    </row>
    <row r="13" spans="1:8" ht="12.75">
      <c r="A13" s="4"/>
      <c r="B13" s="4"/>
      <c r="C13" s="4"/>
      <c r="D13" s="16"/>
      <c r="E13" s="16"/>
      <c r="F13" s="16"/>
      <c r="G13" s="16"/>
      <c r="H13" s="16"/>
    </row>
    <row r="14" spans="1:8" ht="12.75">
      <c r="A14" s="6" t="s">
        <v>7</v>
      </c>
      <c r="B14" s="7" t="s">
        <v>45</v>
      </c>
      <c r="C14" s="6" t="s">
        <v>46</v>
      </c>
      <c r="D14" s="17">
        <v>1.5681</v>
      </c>
      <c r="E14" s="17">
        <v>3.8863</v>
      </c>
      <c r="F14" s="17">
        <v>8.3384</v>
      </c>
      <c r="G14" s="17">
        <v>9.7239</v>
      </c>
      <c r="H14" s="17">
        <v>13.1607</v>
      </c>
    </row>
    <row r="15" s="1" customFormat="1" ht="12.75"/>
    <row r="16" spans="3:8" s="1" customFormat="1" ht="12.75">
      <c r="C16" t="s">
        <v>52</v>
      </c>
      <c r="D16" s="18"/>
      <c r="E16" s="18"/>
      <c r="F16" s="18"/>
      <c r="G16" s="18"/>
      <c r="H16" s="18"/>
    </row>
    <row r="17" spans="3:8" s="1" customFormat="1" ht="12.75">
      <c r="C17" s="18"/>
      <c r="D17" s="18"/>
      <c r="E17" s="18"/>
      <c r="F17" s="18"/>
      <c r="G17" s="18"/>
      <c r="H17" s="18"/>
    </row>
    <row r="18" spans="4:7" ht="12.75">
      <c r="D18" s="14"/>
      <c r="E18" s="14"/>
      <c r="F18" s="14"/>
      <c r="G18" s="14"/>
    </row>
    <row r="19" ht="12.75">
      <c r="E19" s="14"/>
    </row>
    <row r="20" spans="5:7" ht="12.75">
      <c r="E20" s="14"/>
      <c r="F20" s="14"/>
      <c r="G20" s="14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0" bestFit="1" customWidth="1"/>
    <col min="5" max="11" width="12.57421875" style="0" customWidth="1"/>
    <col min="12" max="12" width="10.8515625" style="0" customWidth="1"/>
    <col min="13" max="19" width="12.57421875" style="0" customWidth="1"/>
    <col min="20" max="20" width="12.00390625" style="0" customWidth="1"/>
    <col min="21" max="27" width="12.57421875" style="0" customWidth="1"/>
  </cols>
  <sheetData>
    <row r="1" spans="3:12" ht="12.75">
      <c r="C1" s="2" t="s">
        <v>40</v>
      </c>
      <c r="D1" s="2"/>
      <c r="L1" s="2"/>
    </row>
    <row r="3" spans="3:12" ht="12.75">
      <c r="C3" s="8" t="s">
        <v>47</v>
      </c>
      <c r="D3" s="8"/>
      <c r="L3" s="8"/>
    </row>
    <row r="4" spans="1:27" s="1" customFormat="1" ht="12.75">
      <c r="A4" s="22" t="s">
        <v>0</v>
      </c>
      <c r="B4" s="24" t="s">
        <v>6</v>
      </c>
      <c r="C4" s="22" t="s">
        <v>4</v>
      </c>
      <c r="D4" s="29">
        <v>1982</v>
      </c>
      <c r="E4" s="30"/>
      <c r="F4" s="30"/>
      <c r="G4" s="30"/>
      <c r="H4" s="30"/>
      <c r="I4" s="30"/>
      <c r="J4" s="30"/>
      <c r="K4" s="30"/>
      <c r="L4" s="19">
        <v>1990</v>
      </c>
      <c r="M4" s="20"/>
      <c r="N4" s="20"/>
      <c r="O4" s="20"/>
      <c r="P4" s="20"/>
      <c r="Q4" s="20"/>
      <c r="R4" s="20"/>
      <c r="S4" s="20"/>
      <c r="T4" s="19">
        <v>1999</v>
      </c>
      <c r="U4" s="20"/>
      <c r="V4" s="20"/>
      <c r="W4" s="20"/>
      <c r="X4" s="20"/>
      <c r="Y4" s="20"/>
      <c r="Z4" s="20"/>
      <c r="AA4" s="20"/>
    </row>
    <row r="5" spans="1:27" s="1" customFormat="1" ht="51">
      <c r="A5" s="23"/>
      <c r="B5" s="25"/>
      <c r="C5" s="23"/>
      <c r="D5" s="13" t="s">
        <v>8</v>
      </c>
      <c r="E5" s="12" t="s">
        <v>9</v>
      </c>
      <c r="F5" s="12" t="s">
        <v>53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48</v>
      </c>
      <c r="L5" s="13" t="s">
        <v>8</v>
      </c>
      <c r="M5" s="12" t="s">
        <v>9</v>
      </c>
      <c r="N5" s="12" t="s">
        <v>53</v>
      </c>
      <c r="O5" s="12" t="s">
        <v>10</v>
      </c>
      <c r="P5" s="12" t="s">
        <v>11</v>
      </c>
      <c r="Q5" s="12" t="s">
        <v>12</v>
      </c>
      <c r="R5" s="12" t="s">
        <v>13</v>
      </c>
      <c r="S5" s="12" t="s">
        <v>48</v>
      </c>
      <c r="T5" s="12" t="s">
        <v>8</v>
      </c>
      <c r="U5" s="12" t="s">
        <v>9</v>
      </c>
      <c r="V5" s="12" t="s">
        <v>53</v>
      </c>
      <c r="W5" s="12" t="s">
        <v>10</v>
      </c>
      <c r="X5" s="12" t="s">
        <v>11</v>
      </c>
      <c r="Y5" s="12" t="s">
        <v>12</v>
      </c>
      <c r="Z5" s="12" t="s">
        <v>13</v>
      </c>
      <c r="AA5" s="12" t="s">
        <v>48</v>
      </c>
    </row>
    <row r="6" spans="1:27" s="1" customFormat="1" ht="12.75">
      <c r="A6" s="3" t="s">
        <v>1</v>
      </c>
      <c r="B6" s="3">
        <v>31</v>
      </c>
      <c r="C6" s="3" t="s">
        <v>41</v>
      </c>
      <c r="D6" s="9">
        <f>SUM(E6:K6)</f>
        <v>1523424</v>
      </c>
      <c r="E6" s="9">
        <v>55272</v>
      </c>
      <c r="F6" s="9">
        <v>104492</v>
      </c>
      <c r="G6" s="9">
        <v>90432</v>
      </c>
      <c r="H6" s="9">
        <v>244796</v>
      </c>
      <c r="I6" s="9">
        <v>356296</v>
      </c>
      <c r="J6" s="9">
        <v>630544</v>
      </c>
      <c r="K6" s="9">
        <v>41592</v>
      </c>
      <c r="L6" s="9">
        <f>SUM(M6:S6)</f>
        <v>1553126</v>
      </c>
      <c r="M6" s="9">
        <v>36588</v>
      </c>
      <c r="N6" s="9">
        <v>92997</v>
      </c>
      <c r="O6" s="9">
        <v>119102</v>
      </c>
      <c r="P6" s="9">
        <v>275714</v>
      </c>
      <c r="Q6" s="9">
        <v>412937</v>
      </c>
      <c r="R6" s="9">
        <v>581010</v>
      </c>
      <c r="S6" s="9">
        <v>34778</v>
      </c>
      <c r="T6" s="9">
        <f>SUM(U6:AA6)</f>
        <v>1668245</v>
      </c>
      <c r="U6" s="9">
        <v>21992</v>
      </c>
      <c r="V6" s="9">
        <v>79710</v>
      </c>
      <c r="W6" s="9">
        <v>145629</v>
      </c>
      <c r="X6" s="9">
        <v>344321</v>
      </c>
      <c r="Y6" s="9">
        <v>481745</v>
      </c>
      <c r="Z6" s="9">
        <v>547319</v>
      </c>
      <c r="AA6" s="9">
        <v>47529</v>
      </c>
    </row>
    <row r="7" spans="1:27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>
      <c r="A8" s="4" t="s">
        <v>2</v>
      </c>
      <c r="B8" s="5" t="s">
        <v>42</v>
      </c>
      <c r="C8" s="4" t="s">
        <v>43</v>
      </c>
      <c r="D8" s="10">
        <f>SUM(E8:K8)</f>
        <v>458696</v>
      </c>
      <c r="E8" s="10">
        <v>5492</v>
      </c>
      <c r="F8" s="10">
        <v>29684</v>
      </c>
      <c r="G8" s="10">
        <v>41380</v>
      </c>
      <c r="H8" s="10">
        <v>82340</v>
      </c>
      <c r="I8" s="10">
        <v>123276</v>
      </c>
      <c r="J8" s="10">
        <v>168528</v>
      </c>
      <c r="K8" s="10">
        <v>7996</v>
      </c>
      <c r="L8" s="10">
        <f>SUM(M8:S8)</f>
        <v>471234</v>
      </c>
      <c r="M8" s="10">
        <v>3856</v>
      </c>
      <c r="N8" s="10">
        <v>26144</v>
      </c>
      <c r="O8" s="10">
        <v>54820</v>
      </c>
      <c r="P8" s="10">
        <v>95905</v>
      </c>
      <c r="Q8" s="10">
        <v>131450</v>
      </c>
      <c r="R8" s="10">
        <v>151340</v>
      </c>
      <c r="S8" s="10">
        <v>7719</v>
      </c>
      <c r="T8" s="10">
        <f>SUM(U8:AA8)</f>
        <v>503837</v>
      </c>
      <c r="U8" s="10">
        <v>2292</v>
      </c>
      <c r="V8" s="10">
        <v>22637</v>
      </c>
      <c r="W8" s="10">
        <v>67785</v>
      </c>
      <c r="X8" s="10">
        <v>118021</v>
      </c>
      <c r="Y8" s="10">
        <v>144420</v>
      </c>
      <c r="Z8" s="10">
        <v>137751</v>
      </c>
      <c r="AA8" s="10">
        <v>10931</v>
      </c>
    </row>
    <row r="9" spans="1:27" ht="12.75">
      <c r="A9" s="4"/>
      <c r="B9" s="5"/>
      <c r="C9" s="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>
      <c r="A10" s="4" t="s">
        <v>3</v>
      </c>
      <c r="B10" s="4"/>
      <c r="C10" s="4" t="s">
        <v>44</v>
      </c>
      <c r="D10" s="10">
        <v>371808</v>
      </c>
      <c r="E10" s="10">
        <v>2224</v>
      </c>
      <c r="F10" s="10">
        <v>24244</v>
      </c>
      <c r="G10" s="10">
        <v>34168</v>
      </c>
      <c r="H10" s="10">
        <v>65700</v>
      </c>
      <c r="I10" s="10">
        <v>101588</v>
      </c>
      <c r="J10" s="10">
        <v>137100</v>
      </c>
      <c r="K10" s="10">
        <v>6784</v>
      </c>
      <c r="L10" s="10">
        <v>373477</v>
      </c>
      <c r="M10" s="10">
        <v>1592</v>
      </c>
      <c r="N10" s="10">
        <v>20947</v>
      </c>
      <c r="O10" s="10">
        <v>43640</v>
      </c>
      <c r="P10" s="10">
        <v>73893</v>
      </c>
      <c r="Q10" s="10">
        <v>105128</v>
      </c>
      <c r="R10" s="10">
        <v>121636</v>
      </c>
      <c r="S10" s="10">
        <v>6641</v>
      </c>
      <c r="T10" s="10">
        <v>397120</v>
      </c>
      <c r="U10" s="10">
        <v>959</v>
      </c>
      <c r="V10" s="10">
        <v>17629</v>
      </c>
      <c r="W10" s="10">
        <v>53471</v>
      </c>
      <c r="X10" s="10">
        <v>90682</v>
      </c>
      <c r="Y10" s="10">
        <v>114251</v>
      </c>
      <c r="Z10" s="10">
        <v>110519</v>
      </c>
      <c r="AA10" s="10">
        <v>9609</v>
      </c>
    </row>
    <row r="11" spans="1:27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>
      <c r="A12" s="4" t="s">
        <v>5</v>
      </c>
      <c r="B12" s="4"/>
      <c r="C12" s="4" t="s">
        <v>40</v>
      </c>
      <c r="D12" s="10">
        <v>26144</v>
      </c>
      <c r="E12" s="10">
        <v>80</v>
      </c>
      <c r="F12" s="10">
        <v>1040</v>
      </c>
      <c r="G12" s="10">
        <v>3352</v>
      </c>
      <c r="H12" s="10">
        <v>6596</v>
      </c>
      <c r="I12" s="10">
        <v>7972</v>
      </c>
      <c r="J12" s="10">
        <v>6764</v>
      </c>
      <c r="K12" s="10">
        <v>340</v>
      </c>
      <c r="L12" s="10">
        <v>29124</v>
      </c>
      <c r="M12" s="10">
        <v>40</v>
      </c>
      <c r="N12" s="10">
        <v>1060</v>
      </c>
      <c r="O12" s="10">
        <v>4752</v>
      </c>
      <c r="P12" s="10">
        <v>8216</v>
      </c>
      <c r="Q12" s="10">
        <v>8404</v>
      </c>
      <c r="R12" s="10">
        <v>6304</v>
      </c>
      <c r="S12" s="10">
        <v>348</v>
      </c>
      <c r="T12" s="10">
        <v>29345</v>
      </c>
      <c r="U12" s="10">
        <v>25</v>
      </c>
      <c r="V12" s="10">
        <v>953</v>
      </c>
      <c r="W12" s="10">
        <v>5241</v>
      </c>
      <c r="X12" s="10">
        <v>8083</v>
      </c>
      <c r="Y12" s="10">
        <v>8874</v>
      </c>
      <c r="Z12" s="10">
        <v>5647</v>
      </c>
      <c r="AA12" s="10">
        <v>522</v>
      </c>
    </row>
    <row r="13" spans="1:27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>
      <c r="A14" s="6" t="s">
        <v>7</v>
      </c>
      <c r="B14" s="7" t="s">
        <v>45</v>
      </c>
      <c r="C14" s="6" t="s">
        <v>46</v>
      </c>
      <c r="D14" s="11">
        <f aca="true" t="shared" si="0" ref="D14:AA14">D12</f>
        <v>26144</v>
      </c>
      <c r="E14" s="11">
        <f t="shared" si="0"/>
        <v>80</v>
      </c>
      <c r="F14" s="11">
        <f t="shared" si="0"/>
        <v>1040</v>
      </c>
      <c r="G14" s="11">
        <f t="shared" si="0"/>
        <v>3352</v>
      </c>
      <c r="H14" s="11">
        <f t="shared" si="0"/>
        <v>6596</v>
      </c>
      <c r="I14" s="11">
        <f t="shared" si="0"/>
        <v>7972</v>
      </c>
      <c r="J14" s="11">
        <f t="shared" si="0"/>
        <v>6764</v>
      </c>
      <c r="K14" s="11">
        <f t="shared" si="0"/>
        <v>340</v>
      </c>
      <c r="L14" s="11">
        <f t="shared" si="0"/>
        <v>29124</v>
      </c>
      <c r="M14" s="11">
        <f t="shared" si="0"/>
        <v>40</v>
      </c>
      <c r="N14" s="11">
        <f t="shared" si="0"/>
        <v>1060</v>
      </c>
      <c r="O14" s="11">
        <f t="shared" si="0"/>
        <v>4752</v>
      </c>
      <c r="P14" s="11">
        <f t="shared" si="0"/>
        <v>8216</v>
      </c>
      <c r="Q14" s="11">
        <f t="shared" si="0"/>
        <v>8404</v>
      </c>
      <c r="R14" s="11">
        <f t="shared" si="0"/>
        <v>6304</v>
      </c>
      <c r="S14" s="11">
        <f t="shared" si="0"/>
        <v>348</v>
      </c>
      <c r="T14" s="11">
        <f t="shared" si="0"/>
        <v>29345</v>
      </c>
      <c r="U14" s="11">
        <f t="shared" si="0"/>
        <v>25</v>
      </c>
      <c r="V14" s="11">
        <f t="shared" si="0"/>
        <v>953</v>
      </c>
      <c r="W14" s="11">
        <f t="shared" si="0"/>
        <v>5241</v>
      </c>
      <c r="X14" s="11">
        <f t="shared" si="0"/>
        <v>8083</v>
      </c>
      <c r="Y14" s="11">
        <f t="shared" si="0"/>
        <v>8874</v>
      </c>
      <c r="Z14" s="11">
        <f t="shared" si="0"/>
        <v>5647</v>
      </c>
      <c r="AA14" s="11">
        <f t="shared" si="0"/>
        <v>522</v>
      </c>
    </row>
    <row r="15" s="1" customFormat="1" ht="12.75"/>
    <row r="16" spans="3:8" s="1" customFormat="1" ht="12.75">
      <c r="C16" t="s">
        <v>52</v>
      </c>
      <c r="D16" s="18"/>
      <c r="E16" s="18"/>
      <c r="F16" s="18"/>
      <c r="G16" s="18"/>
      <c r="H16" s="18"/>
    </row>
    <row r="17" spans="3:8" s="1" customFormat="1" ht="12.75">
      <c r="C17" s="18"/>
      <c r="D17" s="18"/>
      <c r="E17" s="18"/>
      <c r="F17" s="18"/>
      <c r="G17" s="18"/>
      <c r="H17" s="18"/>
    </row>
  </sheetData>
  <mergeCells count="6">
    <mergeCell ref="L4:S4"/>
    <mergeCell ref="T4:AA4"/>
    <mergeCell ref="A4:A5"/>
    <mergeCell ref="B4:B5"/>
    <mergeCell ref="C4:C5"/>
    <mergeCell ref="D4:K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8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7" width="11.57421875" style="0" customWidth="1"/>
    <col min="8" max="11" width="11.8515625" style="0" customWidth="1"/>
    <col min="12" max="29" width="11.57421875" style="0" customWidth="1"/>
  </cols>
  <sheetData>
    <row r="1" spans="3:8" ht="12.75">
      <c r="C1" s="2" t="s">
        <v>40</v>
      </c>
      <c r="D1" s="2"/>
      <c r="H1" s="2"/>
    </row>
    <row r="3" spans="3:8" ht="12.75">
      <c r="C3" s="8" t="s">
        <v>32</v>
      </c>
      <c r="D3" s="8"/>
      <c r="H3" s="8"/>
    </row>
    <row r="4" spans="1:29" s="1" customFormat="1" ht="12.75">
      <c r="A4" s="22" t="s">
        <v>0</v>
      </c>
      <c r="B4" s="24" t="s">
        <v>6</v>
      </c>
      <c r="C4" s="22" t="s">
        <v>4</v>
      </c>
      <c r="D4" s="29">
        <v>1968</v>
      </c>
      <c r="E4" s="30"/>
      <c r="F4" s="30"/>
      <c r="G4" s="30"/>
      <c r="H4" s="19">
        <v>1975</v>
      </c>
      <c r="I4" s="20"/>
      <c r="J4" s="20"/>
      <c r="K4" s="20"/>
      <c r="L4" s="19">
        <v>1982</v>
      </c>
      <c r="M4" s="20"/>
      <c r="N4" s="20"/>
      <c r="O4" s="20"/>
      <c r="P4" s="20"/>
      <c r="Q4" s="21"/>
      <c r="R4" s="19">
        <v>1990</v>
      </c>
      <c r="S4" s="20"/>
      <c r="T4" s="20"/>
      <c r="U4" s="20"/>
      <c r="V4" s="20"/>
      <c r="W4" s="21"/>
      <c r="X4" s="19">
        <v>1999</v>
      </c>
      <c r="Y4" s="20"/>
      <c r="Z4" s="20"/>
      <c r="AA4" s="20"/>
      <c r="AB4" s="20"/>
      <c r="AC4" s="21"/>
    </row>
    <row r="5" spans="1:29" s="1" customFormat="1" ht="38.25">
      <c r="A5" s="23"/>
      <c r="B5" s="25"/>
      <c r="C5" s="23"/>
      <c r="D5" s="13" t="s">
        <v>8</v>
      </c>
      <c r="E5" s="12" t="s">
        <v>14</v>
      </c>
      <c r="F5" s="12" t="s">
        <v>15</v>
      </c>
      <c r="G5" s="12" t="s">
        <v>19</v>
      </c>
      <c r="H5" s="13" t="s">
        <v>8</v>
      </c>
      <c r="I5" s="12" t="s">
        <v>14</v>
      </c>
      <c r="J5" s="12" t="s">
        <v>15</v>
      </c>
      <c r="K5" s="12" t="s">
        <v>19</v>
      </c>
      <c r="L5" s="12" t="s">
        <v>8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  <c r="R5" s="12" t="s">
        <v>8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8</v>
      </c>
      <c r="Y5" s="12" t="s">
        <v>14</v>
      </c>
      <c r="Z5" s="12" t="s">
        <v>15</v>
      </c>
      <c r="AA5" s="12" t="s">
        <v>16</v>
      </c>
      <c r="AB5" s="12" t="s">
        <v>17</v>
      </c>
      <c r="AC5" s="12" t="s">
        <v>18</v>
      </c>
    </row>
    <row r="6" spans="1:29" s="1" customFormat="1" ht="12.75">
      <c r="A6" s="3" t="s">
        <v>1</v>
      </c>
      <c r="B6" s="3">
        <v>31</v>
      </c>
      <c r="C6" s="3" t="s">
        <v>41</v>
      </c>
      <c r="D6" s="9">
        <v>1372836</v>
      </c>
      <c r="E6" s="9">
        <v>978752</v>
      </c>
      <c r="F6" s="9">
        <v>262360</v>
      </c>
      <c r="G6" s="9">
        <v>131724</v>
      </c>
      <c r="H6" s="9">
        <v>1429245</v>
      </c>
      <c r="I6" s="9">
        <v>835255</v>
      </c>
      <c r="J6" s="9">
        <v>380960</v>
      </c>
      <c r="K6" s="9">
        <v>213030</v>
      </c>
      <c r="L6" s="9">
        <v>1523424</v>
      </c>
      <c r="M6" s="9">
        <v>772624</v>
      </c>
      <c r="N6" s="9">
        <v>466232</v>
      </c>
      <c r="O6" s="9">
        <v>167816</v>
      </c>
      <c r="P6" s="9">
        <v>62020</v>
      </c>
      <c r="Q6" s="9">
        <v>54732</v>
      </c>
      <c r="R6" s="9">
        <v>1553126</v>
      </c>
      <c r="S6" s="9">
        <v>601795</v>
      </c>
      <c r="T6" s="9">
        <v>577803</v>
      </c>
      <c r="U6" s="9">
        <v>184633</v>
      </c>
      <c r="V6" s="9">
        <v>107906</v>
      </c>
      <c r="W6" s="9">
        <v>80989</v>
      </c>
      <c r="X6" s="9">
        <v>1668245</v>
      </c>
      <c r="Y6" s="9">
        <v>430274</v>
      </c>
      <c r="Z6" s="9">
        <v>662459</v>
      </c>
      <c r="AA6" s="9">
        <v>241173</v>
      </c>
      <c r="AB6" s="9">
        <v>184144</v>
      </c>
      <c r="AC6" s="9">
        <v>150195</v>
      </c>
    </row>
    <row r="7" spans="1:29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>
      <c r="A8" s="4" t="s">
        <v>2</v>
      </c>
      <c r="B8" s="5" t="s">
        <v>42</v>
      </c>
      <c r="C8" s="4" t="s">
        <v>43</v>
      </c>
      <c r="D8" s="10">
        <v>409192</v>
      </c>
      <c r="E8" s="10">
        <v>278748</v>
      </c>
      <c r="F8" s="10">
        <v>82488</v>
      </c>
      <c r="G8" s="10">
        <v>47956</v>
      </c>
      <c r="H8" s="10">
        <v>432950</v>
      </c>
      <c r="I8" s="10">
        <v>241635</v>
      </c>
      <c r="J8" s="10">
        <v>110160</v>
      </c>
      <c r="K8" s="10">
        <v>81155</v>
      </c>
      <c r="L8" s="10">
        <v>458696</v>
      </c>
      <c r="M8" s="10">
        <v>228388</v>
      </c>
      <c r="N8" s="10">
        <v>125144</v>
      </c>
      <c r="O8" s="10">
        <v>56644</v>
      </c>
      <c r="P8" s="10">
        <v>23236</v>
      </c>
      <c r="Q8" s="10">
        <v>25284</v>
      </c>
      <c r="R8" s="10">
        <v>471234</v>
      </c>
      <c r="S8" s="10">
        <v>175154</v>
      </c>
      <c r="T8" s="10">
        <v>154606</v>
      </c>
      <c r="U8" s="10">
        <v>59506</v>
      </c>
      <c r="V8" s="10">
        <v>41948</v>
      </c>
      <c r="W8" s="10">
        <v>40020</v>
      </c>
      <c r="X8" s="10">
        <v>503837</v>
      </c>
      <c r="Y8" s="10">
        <v>122843</v>
      </c>
      <c r="Z8" s="10">
        <v>169268</v>
      </c>
      <c r="AA8" s="10">
        <v>73088</v>
      </c>
      <c r="AB8" s="10">
        <v>67120</v>
      </c>
      <c r="AC8" s="10">
        <v>71518</v>
      </c>
    </row>
    <row r="9" spans="1:29" ht="12.75">
      <c r="A9" s="4"/>
      <c r="B9" s="5"/>
      <c r="C9" s="4"/>
      <c r="D9" s="4"/>
      <c r="E9" s="10"/>
      <c r="F9" s="10"/>
      <c r="G9" s="10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>
      <c r="A10" s="4" t="s">
        <v>3</v>
      </c>
      <c r="B10" s="4"/>
      <c r="C10" s="4" t="s">
        <v>44</v>
      </c>
      <c r="D10" s="10">
        <v>352684</v>
      </c>
      <c r="E10" s="10">
        <v>236852</v>
      </c>
      <c r="F10" s="10">
        <v>72276</v>
      </c>
      <c r="G10" s="10">
        <v>43556</v>
      </c>
      <c r="H10" s="10">
        <v>368065</v>
      </c>
      <c r="I10" s="10">
        <v>203225</v>
      </c>
      <c r="J10" s="10">
        <v>93565</v>
      </c>
      <c r="K10" s="10">
        <v>71275</v>
      </c>
      <c r="L10" s="10">
        <v>371808</v>
      </c>
      <c r="M10" s="10">
        <v>187768</v>
      </c>
      <c r="N10" s="10">
        <v>99704</v>
      </c>
      <c r="O10" s="10">
        <v>45380</v>
      </c>
      <c r="P10" s="10">
        <v>18332</v>
      </c>
      <c r="Q10" s="10">
        <v>20624</v>
      </c>
      <c r="R10" s="10">
        <v>373477</v>
      </c>
      <c r="S10" s="10">
        <v>142721</v>
      </c>
      <c r="T10" s="10">
        <v>120843</v>
      </c>
      <c r="U10" s="10">
        <v>45985</v>
      </c>
      <c r="V10" s="10">
        <v>32440</v>
      </c>
      <c r="W10" s="10">
        <v>31488</v>
      </c>
      <c r="X10" s="10">
        <v>397120</v>
      </c>
      <c r="Y10" s="10">
        <v>100569</v>
      </c>
      <c r="Z10" s="10">
        <v>130824</v>
      </c>
      <c r="AA10" s="10">
        <v>56519</v>
      </c>
      <c r="AB10" s="10">
        <v>51842</v>
      </c>
      <c r="AC10" s="10">
        <v>57366</v>
      </c>
    </row>
    <row r="11" spans="1:29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>
      <c r="A12" s="4" t="s">
        <v>5</v>
      </c>
      <c r="B12" s="4"/>
      <c r="C12" s="4" t="s">
        <v>40</v>
      </c>
      <c r="D12" s="10">
        <v>8928</v>
      </c>
      <c r="E12" s="10">
        <v>5536</v>
      </c>
      <c r="F12" s="10">
        <v>2184</v>
      </c>
      <c r="G12" s="10">
        <v>1208</v>
      </c>
      <c r="H12" s="10">
        <v>13895</v>
      </c>
      <c r="I12" s="10">
        <v>6125</v>
      </c>
      <c r="J12" s="10">
        <v>4110</v>
      </c>
      <c r="K12" s="10">
        <v>3660</v>
      </c>
      <c r="L12" s="10">
        <v>26144</v>
      </c>
      <c r="M12" s="10">
        <v>9388</v>
      </c>
      <c r="N12" s="10">
        <v>7464</v>
      </c>
      <c r="O12" s="10">
        <v>4204</v>
      </c>
      <c r="P12" s="10">
        <v>2320</v>
      </c>
      <c r="Q12" s="10">
        <v>2768</v>
      </c>
      <c r="R12" s="10">
        <v>29124</v>
      </c>
      <c r="S12" s="10">
        <v>7212</v>
      </c>
      <c r="T12" s="10">
        <v>8708</v>
      </c>
      <c r="U12" s="10">
        <v>4428</v>
      </c>
      <c r="V12" s="10">
        <v>3932</v>
      </c>
      <c r="W12" s="10">
        <v>4844</v>
      </c>
      <c r="X12" s="10">
        <v>29345</v>
      </c>
      <c r="Y12" s="10">
        <v>5196</v>
      </c>
      <c r="Z12" s="10">
        <v>8620</v>
      </c>
      <c r="AA12" s="10">
        <v>4474</v>
      </c>
      <c r="AB12" s="10">
        <v>4493</v>
      </c>
      <c r="AC12" s="10">
        <v>6562</v>
      </c>
    </row>
    <row r="13" spans="1:29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>
      <c r="A14" s="6" t="s">
        <v>7</v>
      </c>
      <c r="B14" s="7" t="s">
        <v>45</v>
      </c>
      <c r="C14" s="6" t="s">
        <v>46</v>
      </c>
      <c r="D14" s="11">
        <v>8928</v>
      </c>
      <c r="E14" s="11">
        <v>5536</v>
      </c>
      <c r="F14" s="11">
        <v>2184</v>
      </c>
      <c r="G14" s="11">
        <v>1208</v>
      </c>
      <c r="H14" s="11">
        <v>13895</v>
      </c>
      <c r="I14" s="11">
        <v>6125</v>
      </c>
      <c r="J14" s="11">
        <v>4110</v>
      </c>
      <c r="K14" s="11">
        <v>3660</v>
      </c>
      <c r="L14" s="11">
        <v>26144</v>
      </c>
      <c r="M14" s="11">
        <v>9388</v>
      </c>
      <c r="N14" s="11">
        <v>7464</v>
      </c>
      <c r="O14" s="11">
        <v>4204</v>
      </c>
      <c r="P14" s="11">
        <v>2320</v>
      </c>
      <c r="Q14" s="11">
        <v>2768</v>
      </c>
      <c r="R14" s="11">
        <v>29124</v>
      </c>
      <c r="S14" s="11">
        <v>7212</v>
      </c>
      <c r="T14" s="11">
        <v>8708</v>
      </c>
      <c r="U14" s="11">
        <v>4428</v>
      </c>
      <c r="V14" s="11">
        <v>3932</v>
      </c>
      <c r="W14" s="11">
        <v>4844</v>
      </c>
      <c r="X14" s="11">
        <v>29345</v>
      </c>
      <c r="Y14" s="11">
        <v>5196</v>
      </c>
      <c r="Z14" s="11">
        <v>8620</v>
      </c>
      <c r="AA14" s="11">
        <v>4474</v>
      </c>
      <c r="AB14" s="11">
        <v>4493</v>
      </c>
      <c r="AC14" s="11">
        <v>6562</v>
      </c>
    </row>
    <row r="15" s="1" customFormat="1" ht="12.75"/>
    <row r="16" spans="3:7" s="1" customFormat="1" ht="12.75">
      <c r="C16" t="s">
        <v>52</v>
      </c>
      <c r="D16" s="18"/>
      <c r="E16" s="18"/>
      <c r="F16" s="18"/>
      <c r="G16" s="18"/>
    </row>
    <row r="17" spans="3:7" s="1" customFormat="1" ht="12.75">
      <c r="C17" s="18"/>
      <c r="D17" s="18"/>
      <c r="E17" s="18"/>
      <c r="F17" s="18"/>
      <c r="G17" s="18"/>
    </row>
    <row r="18" ht="12.75">
      <c r="Z18" s="14"/>
    </row>
    <row r="19" ht="12.75">
      <c r="Z19" s="14"/>
    </row>
    <row r="20" ht="12.75">
      <c r="Z20" s="14"/>
    </row>
    <row r="21" ht="12.75">
      <c r="Z21" s="14"/>
    </row>
    <row r="22" ht="12.75">
      <c r="Z22" s="14"/>
    </row>
    <row r="23" ht="12.75">
      <c r="Z23" s="14"/>
    </row>
    <row r="24" ht="12.75">
      <c r="Z24" s="14"/>
    </row>
    <row r="25" ht="12.75">
      <c r="Z25" s="14"/>
    </row>
    <row r="26" ht="12.75">
      <c r="Z26" s="14"/>
    </row>
    <row r="27" ht="12.75">
      <c r="Z27" s="14"/>
    </row>
    <row r="28" ht="12.75">
      <c r="Z28" s="14"/>
    </row>
  </sheetData>
  <mergeCells count="8">
    <mergeCell ref="R4:W4"/>
    <mergeCell ref="X4:AC4"/>
    <mergeCell ref="H4:K4"/>
    <mergeCell ref="L4:Q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10.8515625" style="0" customWidth="1"/>
    <col min="5" max="5" width="13.140625" style="0" customWidth="1"/>
    <col min="6" max="10" width="10.8515625" style="0" customWidth="1"/>
    <col min="11" max="11" width="12.57421875" style="0" customWidth="1"/>
    <col min="12" max="15" width="10.8515625" style="0" customWidth="1"/>
  </cols>
  <sheetData>
    <row r="1" spans="3:12" ht="12.75">
      <c r="C1" s="2" t="s">
        <v>40</v>
      </c>
      <c r="D1" s="2"/>
      <c r="E1" s="2"/>
      <c r="F1" s="2"/>
      <c r="J1" s="2"/>
      <c r="K1" s="2"/>
      <c r="L1" s="2"/>
    </row>
    <row r="3" spans="3:12" ht="12.75">
      <c r="C3" s="8" t="s">
        <v>37</v>
      </c>
      <c r="D3" s="8"/>
      <c r="E3" s="8"/>
      <c r="F3" s="8"/>
      <c r="J3" s="8"/>
      <c r="K3" s="8"/>
      <c r="L3" s="8"/>
    </row>
    <row r="4" spans="1:15" s="1" customFormat="1" ht="12.75">
      <c r="A4" s="22" t="s">
        <v>0</v>
      </c>
      <c r="B4" s="24" t="s">
        <v>6</v>
      </c>
      <c r="C4" s="22" t="s">
        <v>4</v>
      </c>
      <c r="D4" s="29">
        <v>1990</v>
      </c>
      <c r="E4" s="30"/>
      <c r="F4" s="30"/>
      <c r="G4" s="30"/>
      <c r="H4" s="30"/>
      <c r="I4" s="30"/>
      <c r="J4" s="19">
        <v>1999</v>
      </c>
      <c r="K4" s="20"/>
      <c r="L4" s="20"/>
      <c r="M4" s="20"/>
      <c r="N4" s="20"/>
      <c r="O4" s="21"/>
    </row>
    <row r="5" spans="1:15" s="1" customFormat="1" ht="114.75">
      <c r="A5" s="23"/>
      <c r="B5" s="25"/>
      <c r="C5" s="23"/>
      <c r="D5" s="13" t="s">
        <v>8</v>
      </c>
      <c r="E5" s="12" t="s">
        <v>49</v>
      </c>
      <c r="F5" s="12" t="s">
        <v>39</v>
      </c>
      <c r="G5" s="12" t="s">
        <v>50</v>
      </c>
      <c r="H5" s="12" t="s">
        <v>51</v>
      </c>
      <c r="I5" s="12" t="s">
        <v>38</v>
      </c>
      <c r="J5" s="13" t="s">
        <v>8</v>
      </c>
      <c r="K5" s="12" t="s">
        <v>49</v>
      </c>
      <c r="L5" s="12" t="s">
        <v>39</v>
      </c>
      <c r="M5" s="12" t="s">
        <v>50</v>
      </c>
      <c r="N5" s="12" t="s">
        <v>51</v>
      </c>
      <c r="O5" s="12" t="s">
        <v>38</v>
      </c>
    </row>
    <row r="6" spans="1:15" s="1" customFormat="1" ht="12.75">
      <c r="A6" s="3" t="s">
        <v>1</v>
      </c>
      <c r="B6" s="3">
        <v>31</v>
      </c>
      <c r="C6" s="3" t="s">
        <v>41</v>
      </c>
      <c r="D6" s="9">
        <v>1312589</v>
      </c>
      <c r="E6" s="9">
        <v>1033440</v>
      </c>
      <c r="F6" s="9">
        <v>63576</v>
      </c>
      <c r="G6" s="9">
        <v>16844</v>
      </c>
      <c r="H6" s="9">
        <f>D6-E6-F6-G6-I6</f>
        <v>53400</v>
      </c>
      <c r="I6" s="9">
        <v>145329</v>
      </c>
      <c r="J6" s="9">
        <v>1371923</v>
      </c>
      <c r="K6" s="9">
        <f>235259+809236</f>
        <v>1044495</v>
      </c>
      <c r="L6" s="9">
        <v>100647</v>
      </c>
      <c r="M6" s="9">
        <v>31812</v>
      </c>
      <c r="N6" s="9">
        <f>J6-O6-K6-L6-M6</f>
        <v>78463</v>
      </c>
      <c r="O6" s="9">
        <v>116506</v>
      </c>
    </row>
    <row r="7" spans="1:15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>
      <c r="A8" s="4" t="s">
        <v>2</v>
      </c>
      <c r="B8" s="5" t="s">
        <v>42</v>
      </c>
      <c r="C8" s="4" t="s">
        <v>43</v>
      </c>
      <c r="D8" s="10">
        <v>407902</v>
      </c>
      <c r="E8" s="10">
        <v>332628</v>
      </c>
      <c r="F8" s="10">
        <v>21714</v>
      </c>
      <c r="G8" s="10">
        <v>4404</v>
      </c>
      <c r="H8" s="10">
        <f>D8-E8-F8-G8-I8</f>
        <v>12912</v>
      </c>
      <c r="I8" s="10">
        <v>36244</v>
      </c>
      <c r="J8" s="10">
        <v>425305</v>
      </c>
      <c r="K8" s="10">
        <f>76784+256060</f>
        <v>332844</v>
      </c>
      <c r="L8" s="10">
        <v>32856</v>
      </c>
      <c r="M8" s="10">
        <v>8531</v>
      </c>
      <c r="N8" s="10">
        <f>J8-O8-K8-L8-M8</f>
        <v>19510</v>
      </c>
      <c r="O8" s="10">
        <v>31564</v>
      </c>
    </row>
    <row r="9" spans="1:15" ht="12.75">
      <c r="A9" s="4"/>
      <c r="B9" s="5"/>
      <c r="C9" s="4"/>
      <c r="D9" s="4"/>
      <c r="E9" s="4"/>
      <c r="F9" s="4"/>
      <c r="G9" s="10"/>
      <c r="H9" s="10"/>
      <c r="I9" s="10"/>
      <c r="J9" s="4"/>
      <c r="K9" s="4"/>
      <c r="L9" s="4"/>
      <c r="M9" s="10"/>
      <c r="N9" s="10"/>
      <c r="O9" s="10"/>
    </row>
    <row r="10" spans="1:15" ht="12.75">
      <c r="A10" s="4" t="s">
        <v>3</v>
      </c>
      <c r="B10" s="4"/>
      <c r="C10" s="4" t="s">
        <v>44</v>
      </c>
      <c r="D10" s="10">
        <v>319715</v>
      </c>
      <c r="E10" s="10">
        <v>260170</v>
      </c>
      <c r="F10" s="10">
        <v>17670</v>
      </c>
      <c r="G10" s="10">
        <v>3624</v>
      </c>
      <c r="H10" s="10">
        <f>D10-E10-F10-G10-I10</f>
        <v>10700</v>
      </c>
      <c r="I10" s="10">
        <v>27551</v>
      </c>
      <c r="J10" s="10">
        <v>330389</v>
      </c>
      <c r="K10" s="10">
        <f>57723+199268</f>
        <v>256991</v>
      </c>
      <c r="L10" s="10">
        <v>26414</v>
      </c>
      <c r="M10" s="10">
        <v>7198</v>
      </c>
      <c r="N10" s="10">
        <f>J10-O10-K10-L10-M10</f>
        <v>16046</v>
      </c>
      <c r="O10" s="10">
        <v>23740</v>
      </c>
    </row>
    <row r="11" spans="1:15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4" t="s">
        <v>5</v>
      </c>
      <c r="B12" s="4"/>
      <c r="C12" s="4" t="s">
        <v>40</v>
      </c>
      <c r="D12" s="10">
        <v>26292</v>
      </c>
      <c r="E12" s="10">
        <v>22196</v>
      </c>
      <c r="F12" s="10">
        <v>1556</v>
      </c>
      <c r="G12" s="10">
        <v>196</v>
      </c>
      <c r="H12" s="10">
        <f>D12-E12-F12-G12-I12</f>
        <v>808</v>
      </c>
      <c r="I12" s="10">
        <v>1536</v>
      </c>
      <c r="J12" s="10">
        <v>25483</v>
      </c>
      <c r="K12" s="10">
        <f>6554+13780</f>
        <v>20334</v>
      </c>
      <c r="L12" s="10">
        <v>2178</v>
      </c>
      <c r="M12" s="10">
        <v>348</v>
      </c>
      <c r="N12" s="10">
        <f>J12-O12-K12-L12-M12</f>
        <v>1160</v>
      </c>
      <c r="O12" s="10">
        <v>1463</v>
      </c>
    </row>
    <row r="13" spans="1:15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6" t="s">
        <v>7</v>
      </c>
      <c r="B14" s="7" t="s">
        <v>45</v>
      </c>
      <c r="C14" s="6" t="s">
        <v>46</v>
      </c>
      <c r="D14" s="11">
        <v>26292</v>
      </c>
      <c r="E14" s="11">
        <v>22196</v>
      </c>
      <c r="F14" s="11">
        <v>1556</v>
      </c>
      <c r="G14" s="11">
        <v>196</v>
      </c>
      <c r="H14" s="11">
        <f>D14-E14-F14-G14-I14</f>
        <v>808</v>
      </c>
      <c r="I14" s="11">
        <v>1536</v>
      </c>
      <c r="J14" s="11">
        <v>25483</v>
      </c>
      <c r="K14" s="11">
        <f>6554+13780</f>
        <v>20334</v>
      </c>
      <c r="L14" s="11">
        <v>2178</v>
      </c>
      <c r="M14" s="11">
        <v>348</v>
      </c>
      <c r="N14" s="11">
        <f>J14-O14-K14-L14-M14</f>
        <v>1160</v>
      </c>
      <c r="O14" s="11">
        <v>1463</v>
      </c>
    </row>
    <row r="15" s="1" customFormat="1" ht="12.75"/>
    <row r="16" spans="3:9" s="1" customFormat="1" ht="12.75">
      <c r="C16" t="s">
        <v>52</v>
      </c>
      <c r="D16" s="18"/>
      <c r="E16" s="18"/>
      <c r="F16" s="18"/>
      <c r="G16" s="18"/>
      <c r="H16" s="18"/>
      <c r="I16" s="18"/>
    </row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2005-01-13T15:22:23Z</cp:lastPrinted>
  <dcterms:created xsi:type="dcterms:W3CDTF">2004-03-21T18:55:38Z</dcterms:created>
  <dcterms:modified xsi:type="dcterms:W3CDTF">2005-01-13T15:42:05Z</dcterms:modified>
  <cp:category/>
  <cp:version/>
  <cp:contentType/>
  <cp:contentStatus/>
</cp:coreProperties>
</file>