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210" activeTab="0"/>
  </bookViews>
  <sheets>
    <sheet name="Population active" sheetId="1" r:id="rId1"/>
    <sheet name="Taux de croissance" sheetId="2" r:id="rId2"/>
    <sheet name="Taux d activite" sheetId="3" r:id="rId3"/>
    <sheet name="Taux de chomage" sheetId="4" r:id="rId4"/>
    <sheet name="Categorie socioprofessionnelle" sheetId="5" r:id="rId5"/>
    <sheet name="Diplome" sheetId="6" r:id="rId6"/>
    <sheet name="Conditions emploi" sheetId="7" r:id="rId7"/>
  </sheets>
  <definedNames/>
  <calcPr fullCalcOnLoad="1"/>
</workbook>
</file>

<file path=xl/sharedStrings.xml><?xml version="1.0" encoding="utf-8"?>
<sst xmlns="http://schemas.openxmlformats.org/spreadsheetml/2006/main" count="300" uniqueCount="62">
  <si>
    <t>Zone</t>
  </si>
  <si>
    <t>Région</t>
  </si>
  <si>
    <t>Aire urbaine</t>
  </si>
  <si>
    <t>Périphérie de la ville nouvelle</t>
  </si>
  <si>
    <t>Intitulé</t>
  </si>
  <si>
    <t>Ville nouvelle</t>
  </si>
  <si>
    <t>Code géographique</t>
  </si>
  <si>
    <t>Commune de la ville nouvelle</t>
  </si>
  <si>
    <t>Ensemble</t>
  </si>
  <si>
    <t>Agriculteurs exploitants</t>
  </si>
  <si>
    <t>Cadres et professions intellectuelles supérieures</t>
  </si>
  <si>
    <t>Professions intermédiaires</t>
  </si>
  <si>
    <t>Employés</t>
  </si>
  <si>
    <t>Ouvriers</t>
  </si>
  <si>
    <t>Sans diplôme ou CEP</t>
  </si>
  <si>
    <t>BEPC, CAP ou BEP</t>
  </si>
  <si>
    <t>Baccalauréat</t>
  </si>
  <si>
    <t>Diplôme de 1er cycle, BTS</t>
  </si>
  <si>
    <t>Diplôme de 2ème cycle ou plus</t>
  </si>
  <si>
    <t>Baccalauréat et plus</t>
  </si>
  <si>
    <t>Population active</t>
  </si>
  <si>
    <t>Population active occupée</t>
  </si>
  <si>
    <t>Chômeurs</t>
  </si>
  <si>
    <t>Population active*, population active occupée et chômeurs de 1968 à 1999</t>
  </si>
  <si>
    <t>* : le population active ne comprend pas les militaires du contingent</t>
  </si>
  <si>
    <t>Taux de croissance annuel moyen de la population active et de la population active occupée de 1968 à 1999</t>
  </si>
  <si>
    <t>Taux de croissance annuel moyen de la population active (%)</t>
  </si>
  <si>
    <t>1968-1975</t>
  </si>
  <si>
    <t>1975-1982</t>
  </si>
  <si>
    <t>1982-1990</t>
  </si>
  <si>
    <t>1990-1999</t>
  </si>
  <si>
    <t>Taux de croissance annuel moyen de la population active occupée (%)</t>
  </si>
  <si>
    <t>Structure de la population active selon le niveau de diplôme de 1968 à 1999</t>
  </si>
  <si>
    <t>Taux d'activité (%)</t>
  </si>
  <si>
    <t>Taux d'activité de la population de 1968 à 1999</t>
  </si>
  <si>
    <t>Taux de chômage de la population de 1968 à 1999</t>
  </si>
  <si>
    <t>Taux de chômage (%)</t>
  </si>
  <si>
    <t>Conditions d'emploi de la population active occupée en 1990 et 1999</t>
  </si>
  <si>
    <t>Non-salariés</t>
  </si>
  <si>
    <t>Salariés en contrat à durée déterminée</t>
  </si>
  <si>
    <t>Région Rhône-Alpes</t>
  </si>
  <si>
    <t>002</t>
  </si>
  <si>
    <t>Aire urbaine de Lyon</t>
  </si>
  <si>
    <t>Périphérie de la ville nouvelle de l'Isle d'Abeau</t>
  </si>
  <si>
    <t>Ville nouvelle de l'Isle d'Abeau</t>
  </si>
  <si>
    <t>38172</t>
  </si>
  <si>
    <t>Four</t>
  </si>
  <si>
    <t>38193</t>
  </si>
  <si>
    <t>Isle-d'Abeau (L' )</t>
  </si>
  <si>
    <t>38449</t>
  </si>
  <si>
    <t>Saint-Quentin-Fallavier</t>
  </si>
  <si>
    <t>38530</t>
  </si>
  <si>
    <t>Vaulx-Milieu</t>
  </si>
  <si>
    <t>38553</t>
  </si>
  <si>
    <t>Villefontaine</t>
  </si>
  <si>
    <t>Structure de la population active selon la catégorie socioprofessionnelle de 1982 à 1999</t>
  </si>
  <si>
    <t>Chômeurs n'ayant jamais travaillé</t>
  </si>
  <si>
    <t>Salariés en contrat à durée indéterminée (y compris titulaires de la fonction publique)</t>
  </si>
  <si>
    <t>Salariés placés par une agence d'intérim</t>
  </si>
  <si>
    <t>Autres salariés (apprentis sous contrat, emplois aidés, stagiaires rémunérés)</t>
  </si>
  <si>
    <t>Source : Insee, Saphir</t>
  </si>
  <si>
    <t>Artisans, commerçants, chefs d'entreprise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</si>
</sst>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"/>
    <numFmt numFmtId="166" formatCode="#,##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0" fillId="0" borderId="1" xfId="0" applyNumberFormat="1" applyBorder="1" applyAlignment="1">
      <alignment/>
    </xf>
    <xf numFmtId="1" fontId="0" fillId="0" borderId="2" xfId="0" applyNumberFormat="1" applyBorder="1" applyAlignment="1">
      <alignment/>
    </xf>
    <xf numFmtId="1" fontId="0" fillId="0" borderId="2" xfId="0" applyNumberFormat="1" applyBorder="1" applyAlignment="1">
      <alignment horizontal="right"/>
    </xf>
    <xf numFmtId="1" fontId="0" fillId="0" borderId="3" xfId="0" applyNumberFormat="1" applyBorder="1" applyAlignment="1">
      <alignment/>
    </xf>
    <xf numFmtId="1" fontId="0" fillId="0" borderId="3" xfId="0" applyNumberFormat="1" applyBorder="1" applyAlignment="1">
      <alignment horizontal="right"/>
    </xf>
    <xf numFmtId="0" fontId="1" fillId="0" borderId="0" xfId="0" applyFont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1" fontId="0" fillId="0" borderId="4" xfId="0" applyNumberForma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/>
    </xf>
    <xf numFmtId="3" fontId="0" fillId="0" borderId="0" xfId="0" applyNumberFormat="1" applyAlignment="1">
      <alignment/>
    </xf>
    <xf numFmtId="166" fontId="0" fillId="0" borderId="1" xfId="0" applyNumberFormat="1" applyBorder="1" applyAlignment="1">
      <alignment/>
    </xf>
    <xf numFmtId="166" fontId="0" fillId="0" borderId="2" xfId="0" applyNumberFormat="1" applyBorder="1" applyAlignment="1">
      <alignment/>
    </xf>
    <xf numFmtId="166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1" fontId="0" fillId="0" borderId="0" xfId="0" applyNumberFormat="1" applyAlignment="1">
      <alignment horizontal="left" wrapText="1"/>
    </xf>
    <xf numFmtId="1" fontId="0" fillId="0" borderId="5" xfId="0" applyNumberFormat="1" applyBorder="1" applyAlignment="1">
      <alignment horizontal="center"/>
    </xf>
    <xf numFmtId="0" fontId="0" fillId="0" borderId="2" xfId="0" applyBorder="1" applyAlignment="1">
      <alignment/>
    </xf>
    <xf numFmtId="164" fontId="0" fillId="0" borderId="0" xfId="0" applyNumberFormat="1" applyAlignment="1">
      <alignment horizontal="right" wrapText="1"/>
    </xf>
    <xf numFmtId="1" fontId="0" fillId="0" borderId="6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1" xfId="0" applyNumberFormat="1" applyBorder="1" applyAlignment="1">
      <alignment horizontal="center" wrapText="1"/>
    </xf>
    <xf numFmtId="1" fontId="0" fillId="0" borderId="2" xfId="0" applyNumberFormat="1" applyBorder="1" applyAlignment="1">
      <alignment horizontal="center" wrapText="1"/>
    </xf>
    <xf numFmtId="1" fontId="0" fillId="0" borderId="6" xfId="0" applyNumberFormat="1" applyBorder="1" applyAlignment="1">
      <alignment horizontal="center" vertical="center" wrapText="1"/>
    </xf>
    <xf numFmtId="1" fontId="0" fillId="0" borderId="7" xfId="0" applyNumberFormat="1" applyBorder="1" applyAlignment="1">
      <alignment horizontal="center" vertical="center" wrapText="1"/>
    </xf>
    <xf numFmtId="1" fontId="0" fillId="0" borderId="8" xfId="0" applyNumberFormat="1" applyBorder="1" applyAlignment="1">
      <alignment horizontal="center" vertical="center" wrapText="1"/>
    </xf>
    <xf numFmtId="1" fontId="0" fillId="0" borderId="9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tabSelected="1"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1.00390625" style="0" customWidth="1"/>
    <col min="4" max="18" width="10.140625" style="0" customWidth="1"/>
  </cols>
  <sheetData>
    <row r="1" ht="12.75">
      <c r="C1" s="2" t="s">
        <v>44</v>
      </c>
    </row>
    <row r="3" ht="12.75">
      <c r="C3" s="8" t="s">
        <v>23</v>
      </c>
    </row>
    <row r="4" spans="1:18" s="1" customFormat="1" ht="12.75">
      <c r="A4" s="26" t="s">
        <v>0</v>
      </c>
      <c r="B4" s="28" t="s">
        <v>6</v>
      </c>
      <c r="C4" s="26" t="s">
        <v>4</v>
      </c>
      <c r="D4" s="23">
        <v>1968</v>
      </c>
      <c r="E4" s="24"/>
      <c r="F4" s="25"/>
      <c r="G4" s="23">
        <v>1975</v>
      </c>
      <c r="H4" s="24"/>
      <c r="I4" s="25"/>
      <c r="J4" s="23">
        <v>1982</v>
      </c>
      <c r="K4" s="24"/>
      <c r="L4" s="25"/>
      <c r="M4" s="23">
        <v>1990</v>
      </c>
      <c r="N4" s="24"/>
      <c r="O4" s="25"/>
      <c r="P4" s="23">
        <v>1999</v>
      </c>
      <c r="Q4" s="24"/>
      <c r="R4" s="25"/>
    </row>
    <row r="5" spans="1:18" s="1" customFormat="1" ht="38.25">
      <c r="A5" s="27"/>
      <c r="B5" s="29"/>
      <c r="C5" s="27"/>
      <c r="D5" s="12" t="s">
        <v>20</v>
      </c>
      <c r="E5" s="12" t="s">
        <v>21</v>
      </c>
      <c r="F5" s="12" t="s">
        <v>22</v>
      </c>
      <c r="G5" s="12" t="s">
        <v>20</v>
      </c>
      <c r="H5" s="12" t="s">
        <v>21</v>
      </c>
      <c r="I5" s="12" t="s">
        <v>22</v>
      </c>
      <c r="J5" s="12" t="s">
        <v>20</v>
      </c>
      <c r="K5" s="12" t="s">
        <v>21</v>
      </c>
      <c r="L5" s="12" t="s">
        <v>22</v>
      </c>
      <c r="M5" s="12" t="s">
        <v>20</v>
      </c>
      <c r="N5" s="12" t="s">
        <v>21</v>
      </c>
      <c r="O5" s="12" t="s">
        <v>22</v>
      </c>
      <c r="P5" s="12" t="s">
        <v>20</v>
      </c>
      <c r="Q5" s="12" t="s">
        <v>21</v>
      </c>
      <c r="R5" s="12" t="s">
        <v>22</v>
      </c>
    </row>
    <row r="6" spans="1:18" s="1" customFormat="1" ht="12.75">
      <c r="A6" s="3" t="s">
        <v>1</v>
      </c>
      <c r="B6" s="3">
        <v>82</v>
      </c>
      <c r="C6" s="3" t="s">
        <v>40</v>
      </c>
      <c r="D6" s="9">
        <v>1854940</v>
      </c>
      <c r="E6" s="9">
        <v>1825224</v>
      </c>
      <c r="F6" s="9">
        <v>29716</v>
      </c>
      <c r="G6" s="9">
        <v>2027700</v>
      </c>
      <c r="H6" s="9">
        <v>1967610</v>
      </c>
      <c r="I6" s="9">
        <v>60090</v>
      </c>
      <c r="J6" s="9">
        <v>2225916</v>
      </c>
      <c r="K6" s="9">
        <v>2050400</v>
      </c>
      <c r="L6" s="9">
        <v>175516</v>
      </c>
      <c r="M6" s="9">
        <v>2420033</v>
      </c>
      <c r="N6" s="14">
        <v>2198230</v>
      </c>
      <c r="O6" s="9">
        <v>221803</v>
      </c>
      <c r="P6" s="9">
        <v>2595659</v>
      </c>
      <c r="Q6" s="9">
        <v>2308846</v>
      </c>
      <c r="R6" s="9">
        <v>286813</v>
      </c>
    </row>
    <row r="7" spans="1:18" s="1" customFormat="1" ht="12.75">
      <c r="A7" s="4"/>
      <c r="B7" s="4"/>
      <c r="C7" s="4"/>
      <c r="D7" s="10"/>
      <c r="E7" s="10"/>
      <c r="F7" s="10"/>
      <c r="G7" s="10"/>
      <c r="H7" s="10"/>
      <c r="I7" s="10"/>
      <c r="J7" s="10"/>
      <c r="K7" s="10"/>
      <c r="L7" s="10"/>
      <c r="M7" s="10"/>
      <c r="N7" s="14"/>
      <c r="O7" s="10"/>
      <c r="P7" s="10"/>
      <c r="Q7" s="10"/>
      <c r="R7" s="10"/>
    </row>
    <row r="8" spans="1:18" ht="12.75">
      <c r="A8" s="4" t="s">
        <v>2</v>
      </c>
      <c r="B8" s="5" t="s">
        <v>41</v>
      </c>
      <c r="C8" s="4" t="s">
        <v>42</v>
      </c>
      <c r="D8" s="10">
        <v>548888</v>
      </c>
      <c r="E8" s="10">
        <v>537892</v>
      </c>
      <c r="F8" s="10">
        <v>10996</v>
      </c>
      <c r="G8" s="10">
        <v>617660</v>
      </c>
      <c r="H8" s="10">
        <v>598550</v>
      </c>
      <c r="I8" s="10">
        <v>19110</v>
      </c>
      <c r="J8" s="10">
        <v>659000</v>
      </c>
      <c r="K8" s="10">
        <v>607136</v>
      </c>
      <c r="L8" s="10">
        <v>51864</v>
      </c>
      <c r="M8" s="10">
        <v>717779</v>
      </c>
      <c r="N8" s="14">
        <v>652385</v>
      </c>
      <c r="O8" s="10">
        <v>65394</v>
      </c>
      <c r="P8" s="10">
        <v>764875</v>
      </c>
      <c r="Q8" s="10">
        <v>677803</v>
      </c>
      <c r="R8" s="10">
        <v>87072</v>
      </c>
    </row>
    <row r="9" spans="1:18" ht="12.75">
      <c r="A9" s="4"/>
      <c r="B9" s="5"/>
      <c r="C9" s="4"/>
      <c r="D9" s="10"/>
      <c r="E9" s="10"/>
      <c r="F9" s="10"/>
      <c r="G9" s="10"/>
      <c r="H9" s="10"/>
      <c r="I9" s="10"/>
      <c r="J9" s="10"/>
      <c r="K9" s="10"/>
      <c r="L9" s="10"/>
      <c r="M9" s="10"/>
      <c r="N9" s="14"/>
      <c r="O9" s="10"/>
      <c r="P9" s="10"/>
      <c r="Q9" s="10"/>
      <c r="R9" s="10"/>
    </row>
    <row r="10" spans="1:18" ht="12.75">
      <c r="A10" s="4" t="s">
        <v>3</v>
      </c>
      <c r="B10" s="4"/>
      <c r="C10" s="4" t="s">
        <v>43</v>
      </c>
      <c r="D10" s="10">
        <v>43116</v>
      </c>
      <c r="E10" s="10">
        <v>42696</v>
      </c>
      <c r="F10" s="10">
        <v>420</v>
      </c>
      <c r="G10" s="10">
        <v>60360</v>
      </c>
      <c r="H10" s="10">
        <v>59305</v>
      </c>
      <c r="I10" s="10">
        <v>1055</v>
      </c>
      <c r="J10" s="10">
        <v>77456</v>
      </c>
      <c r="K10" s="10">
        <v>71784</v>
      </c>
      <c r="L10" s="10">
        <v>5672</v>
      </c>
      <c r="M10" s="10">
        <v>89902</v>
      </c>
      <c r="N10" s="14">
        <v>82182</v>
      </c>
      <c r="O10" s="10">
        <v>7720</v>
      </c>
      <c r="P10" s="10">
        <v>99935</v>
      </c>
      <c r="Q10" s="10">
        <v>89812</v>
      </c>
      <c r="R10" s="10">
        <v>10123</v>
      </c>
    </row>
    <row r="11" spans="1:18" ht="12.75">
      <c r="A11" s="4"/>
      <c r="B11" s="4"/>
      <c r="C11" s="4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4"/>
      <c r="O11" s="10"/>
      <c r="P11" s="10"/>
      <c r="Q11" s="10"/>
      <c r="R11" s="10"/>
    </row>
    <row r="12" spans="1:18" ht="12.75">
      <c r="A12" s="4" t="s">
        <v>5</v>
      </c>
      <c r="B12" s="4"/>
      <c r="C12" s="4" t="s">
        <v>44</v>
      </c>
      <c r="D12" s="10">
        <v>1768</v>
      </c>
      <c r="E12" s="10">
        <v>1756</v>
      </c>
      <c r="F12" s="10">
        <v>12</v>
      </c>
      <c r="G12" s="10">
        <v>3275</v>
      </c>
      <c r="H12" s="10">
        <v>3130</v>
      </c>
      <c r="I12" s="10">
        <v>145</v>
      </c>
      <c r="J12" s="10">
        <v>7484</v>
      </c>
      <c r="K12" s="10">
        <v>6748</v>
      </c>
      <c r="L12" s="10">
        <v>736</v>
      </c>
      <c r="M12" s="10">
        <v>13616</v>
      </c>
      <c r="N12" s="14">
        <v>12056</v>
      </c>
      <c r="O12" s="10">
        <v>1560</v>
      </c>
      <c r="P12" s="10">
        <v>18677</v>
      </c>
      <c r="Q12" s="10">
        <v>16232</v>
      </c>
      <c r="R12" s="10">
        <v>2445</v>
      </c>
    </row>
    <row r="13" spans="1:18" ht="12.75">
      <c r="A13" s="4"/>
      <c r="B13" s="4"/>
      <c r="C13" s="4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4"/>
      <c r="O13" s="10"/>
      <c r="P13" s="10"/>
      <c r="Q13" s="10"/>
      <c r="R13" s="10"/>
    </row>
    <row r="14" spans="1:18" ht="12.75">
      <c r="A14" s="4" t="s">
        <v>7</v>
      </c>
      <c r="B14" s="5" t="s">
        <v>45</v>
      </c>
      <c r="C14" s="4" t="s">
        <v>46</v>
      </c>
      <c r="D14" s="10">
        <v>232</v>
      </c>
      <c r="E14" s="10">
        <v>232</v>
      </c>
      <c r="F14" s="10">
        <v>0</v>
      </c>
      <c r="G14" s="10">
        <v>295</v>
      </c>
      <c r="H14" s="10">
        <v>295</v>
      </c>
      <c r="I14" s="10">
        <v>0</v>
      </c>
      <c r="J14" s="10">
        <v>392</v>
      </c>
      <c r="K14" s="10">
        <v>368</v>
      </c>
      <c r="L14" s="10">
        <v>24</v>
      </c>
      <c r="M14" s="10">
        <v>360</v>
      </c>
      <c r="N14" s="14">
        <v>348</v>
      </c>
      <c r="O14" s="10">
        <v>12</v>
      </c>
      <c r="P14" s="10">
        <v>460</v>
      </c>
      <c r="Q14" s="10">
        <v>428</v>
      </c>
      <c r="R14" s="10">
        <v>32</v>
      </c>
    </row>
    <row r="15" spans="1:18" ht="12.75">
      <c r="A15" s="4" t="s">
        <v>7</v>
      </c>
      <c r="B15" s="5" t="s">
        <v>47</v>
      </c>
      <c r="C15" s="4" t="s">
        <v>48</v>
      </c>
      <c r="D15" s="10">
        <v>304</v>
      </c>
      <c r="E15" s="10">
        <v>304</v>
      </c>
      <c r="F15" s="10">
        <v>0</v>
      </c>
      <c r="G15" s="10">
        <v>320</v>
      </c>
      <c r="H15" s="10">
        <v>320</v>
      </c>
      <c r="I15" s="10">
        <v>0</v>
      </c>
      <c r="J15" s="10">
        <v>324</v>
      </c>
      <c r="K15" s="10">
        <v>308</v>
      </c>
      <c r="L15" s="10">
        <v>16</v>
      </c>
      <c r="M15" s="10">
        <v>2580</v>
      </c>
      <c r="N15" s="14">
        <v>2276</v>
      </c>
      <c r="O15" s="10">
        <v>304</v>
      </c>
      <c r="P15" s="10">
        <v>5768</v>
      </c>
      <c r="Q15" s="10">
        <v>5112</v>
      </c>
      <c r="R15" s="10">
        <v>656</v>
      </c>
    </row>
    <row r="16" spans="1:18" ht="12.75">
      <c r="A16" s="4" t="s">
        <v>7</v>
      </c>
      <c r="B16" s="5" t="s">
        <v>49</v>
      </c>
      <c r="C16" s="4" t="s">
        <v>50</v>
      </c>
      <c r="D16" s="10">
        <v>716</v>
      </c>
      <c r="E16" s="10">
        <v>704</v>
      </c>
      <c r="F16" s="10">
        <v>12</v>
      </c>
      <c r="G16" s="10">
        <v>1550</v>
      </c>
      <c r="H16" s="10">
        <v>1475</v>
      </c>
      <c r="I16" s="10">
        <v>75</v>
      </c>
      <c r="J16" s="10">
        <v>1864</v>
      </c>
      <c r="K16" s="10">
        <v>1632</v>
      </c>
      <c r="L16" s="10">
        <v>232</v>
      </c>
      <c r="M16" s="10">
        <v>2384</v>
      </c>
      <c r="N16" s="14">
        <v>2140</v>
      </c>
      <c r="O16" s="10">
        <v>244</v>
      </c>
      <c r="P16" s="10">
        <v>2572</v>
      </c>
      <c r="Q16" s="10">
        <v>2264</v>
      </c>
      <c r="R16" s="10">
        <v>308</v>
      </c>
    </row>
    <row r="17" spans="1:18" ht="12.75">
      <c r="A17" s="4" t="s">
        <v>7</v>
      </c>
      <c r="B17" s="5" t="s">
        <v>51</v>
      </c>
      <c r="C17" s="4" t="s">
        <v>52</v>
      </c>
      <c r="D17" s="10">
        <v>264</v>
      </c>
      <c r="E17" s="10">
        <v>264</v>
      </c>
      <c r="F17" s="10">
        <v>0</v>
      </c>
      <c r="G17" s="10">
        <v>390</v>
      </c>
      <c r="H17" s="10">
        <v>375</v>
      </c>
      <c r="I17" s="10">
        <v>15</v>
      </c>
      <c r="J17" s="10">
        <v>720</v>
      </c>
      <c r="K17" s="10">
        <v>652</v>
      </c>
      <c r="L17" s="10">
        <v>68</v>
      </c>
      <c r="M17" s="10">
        <v>932</v>
      </c>
      <c r="N17" s="14">
        <v>836</v>
      </c>
      <c r="O17" s="10">
        <v>96</v>
      </c>
      <c r="P17" s="10">
        <v>1144</v>
      </c>
      <c r="Q17" s="10">
        <v>1028</v>
      </c>
      <c r="R17" s="10">
        <v>116</v>
      </c>
    </row>
    <row r="18" spans="1:18" ht="12.75">
      <c r="A18" s="6" t="s">
        <v>7</v>
      </c>
      <c r="B18" s="7" t="s">
        <v>53</v>
      </c>
      <c r="C18" s="6" t="s">
        <v>54</v>
      </c>
      <c r="D18" s="11">
        <v>252</v>
      </c>
      <c r="E18" s="11">
        <v>252</v>
      </c>
      <c r="F18" s="11">
        <v>0</v>
      </c>
      <c r="G18" s="11">
        <v>720</v>
      </c>
      <c r="H18" s="11">
        <v>665</v>
      </c>
      <c r="I18" s="11">
        <v>55</v>
      </c>
      <c r="J18" s="11">
        <v>4184</v>
      </c>
      <c r="K18" s="11">
        <v>3788</v>
      </c>
      <c r="L18" s="11">
        <v>396</v>
      </c>
      <c r="M18" s="11">
        <v>7360</v>
      </c>
      <c r="N18" s="11">
        <v>6456</v>
      </c>
      <c r="O18" s="11">
        <v>904</v>
      </c>
      <c r="P18" s="11">
        <v>8733</v>
      </c>
      <c r="Q18" s="11">
        <v>7400</v>
      </c>
      <c r="R18" s="11">
        <v>1333</v>
      </c>
    </row>
    <row r="19" s="1" customFormat="1" ht="12.75">
      <c r="C19" s="1" t="s">
        <v>24</v>
      </c>
    </row>
    <row r="20" s="1" customFormat="1" ht="12.75"/>
    <row r="21" spans="3:6" s="1" customFormat="1" ht="12.75">
      <c r="C21" t="s">
        <v>60</v>
      </c>
      <c r="D21" s="19"/>
      <c r="E21" s="19"/>
      <c r="F21" s="19"/>
    </row>
    <row r="22" spans="3:18" s="1" customFormat="1" ht="12.75"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</row>
    <row r="23" spans="4:16" ht="12.75">
      <c r="D23" s="19"/>
      <c r="G23" s="19"/>
      <c r="J23" s="19"/>
      <c r="M23" s="19"/>
      <c r="P23" s="19"/>
    </row>
    <row r="24" spans="4:16" ht="12.75">
      <c r="D24" s="19"/>
      <c r="G24" s="19"/>
      <c r="J24" s="19"/>
      <c r="M24" s="19"/>
      <c r="P24" s="19"/>
    </row>
    <row r="25" spans="4:16" ht="12.75">
      <c r="D25" s="19"/>
      <c r="G25" s="19"/>
      <c r="J25" s="19"/>
      <c r="M25" s="19"/>
      <c r="P25" s="19"/>
    </row>
    <row r="26" spans="4:16" ht="12.75">
      <c r="D26" s="19"/>
      <c r="G26" s="19"/>
      <c r="J26" s="19"/>
      <c r="M26" s="19"/>
      <c r="P26" s="19"/>
    </row>
    <row r="27" spans="4:16" ht="12.75">
      <c r="D27" s="19"/>
      <c r="G27" s="19"/>
      <c r="J27" s="19"/>
      <c r="M27" s="19"/>
      <c r="P27" s="19"/>
    </row>
    <row r="28" spans="4:18" ht="12.75">
      <c r="D28" s="19"/>
      <c r="E28" s="14"/>
      <c r="F28" s="14"/>
      <c r="G28" s="19"/>
      <c r="H28" s="14"/>
      <c r="I28" s="14"/>
      <c r="J28" s="19"/>
      <c r="K28" s="14"/>
      <c r="L28" s="14"/>
      <c r="M28" s="19"/>
      <c r="N28" s="14"/>
      <c r="O28" s="14"/>
      <c r="P28" s="19"/>
      <c r="Q28" s="14"/>
      <c r="R28" s="14"/>
    </row>
    <row r="29" spans="4:16" ht="12.75">
      <c r="D29" s="19"/>
      <c r="G29" s="19"/>
      <c r="J29" s="19"/>
      <c r="M29" s="19"/>
      <c r="P29" s="19"/>
    </row>
    <row r="30" spans="4:16" ht="12.75">
      <c r="D30" s="19"/>
      <c r="G30" s="19"/>
      <c r="J30" s="19"/>
      <c r="M30" s="19"/>
      <c r="P30" s="19"/>
    </row>
    <row r="31" spans="4:16" ht="12.75">
      <c r="D31" s="19"/>
      <c r="G31" s="19"/>
      <c r="J31" s="19"/>
      <c r="M31" s="19"/>
      <c r="P31" s="19"/>
    </row>
    <row r="32" spans="4:16" ht="12.75">
      <c r="D32" s="19"/>
      <c r="G32" s="19"/>
      <c r="J32" s="19"/>
      <c r="M32" s="19"/>
      <c r="P32" s="19"/>
    </row>
    <row r="33" spans="4:16" ht="12.75">
      <c r="D33" s="19"/>
      <c r="G33" s="19"/>
      <c r="J33" s="19"/>
      <c r="M33" s="19"/>
      <c r="P33" s="19"/>
    </row>
    <row r="34" spans="4:16" ht="12.75">
      <c r="D34" s="19"/>
      <c r="G34" s="19"/>
      <c r="J34" s="19"/>
      <c r="M34" s="19"/>
      <c r="P34" s="19"/>
    </row>
    <row r="35" spans="4:16" ht="12.75">
      <c r="D35" s="19"/>
      <c r="G35" s="19"/>
      <c r="J35" s="19"/>
      <c r="M35" s="19"/>
      <c r="P35" s="19"/>
    </row>
  </sheetData>
  <mergeCells count="8">
    <mergeCell ref="A4:A5"/>
    <mergeCell ref="B4:B5"/>
    <mergeCell ref="C4:C5"/>
    <mergeCell ref="M4:O4"/>
    <mergeCell ref="P4:R4"/>
    <mergeCell ref="D4:F4"/>
    <mergeCell ref="G4:I4"/>
    <mergeCell ref="J4:L4"/>
  </mergeCells>
  <printOptions/>
  <pageMargins left="0.75" right="0.75" top="1" bottom="1" header="0.4921259845" footer="0.4921259845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39.140625" style="0" customWidth="1"/>
    <col min="4" max="4" width="9.28125" style="0" bestFit="1" customWidth="1"/>
    <col min="5" max="7" width="9.28125" style="0" customWidth="1"/>
    <col min="8" max="11" width="9.57421875" style="0" customWidth="1"/>
  </cols>
  <sheetData>
    <row r="1" spans="3:4" ht="12.75">
      <c r="C1" s="2" t="s">
        <v>44</v>
      </c>
      <c r="D1" s="2"/>
    </row>
    <row r="3" spans="3:4" ht="12.75">
      <c r="C3" s="8" t="s">
        <v>25</v>
      </c>
      <c r="D3" s="8"/>
    </row>
    <row r="4" spans="1:11" s="1" customFormat="1" ht="24.75" customHeight="1">
      <c r="A4" s="26" t="s">
        <v>0</v>
      </c>
      <c r="B4" s="28" t="s">
        <v>6</v>
      </c>
      <c r="C4" s="26" t="s">
        <v>4</v>
      </c>
      <c r="D4" s="30" t="s">
        <v>26</v>
      </c>
      <c r="E4" s="31"/>
      <c r="F4" s="31"/>
      <c r="G4" s="32"/>
      <c r="H4" s="30" t="s">
        <v>31</v>
      </c>
      <c r="I4" s="31"/>
      <c r="J4" s="31"/>
      <c r="K4" s="32"/>
    </row>
    <row r="5" spans="1:11" s="1" customFormat="1" ht="25.5">
      <c r="A5" s="27"/>
      <c r="B5" s="29"/>
      <c r="C5" s="27"/>
      <c r="D5" s="12" t="s">
        <v>27</v>
      </c>
      <c r="E5" s="12" t="s">
        <v>28</v>
      </c>
      <c r="F5" s="12" t="s">
        <v>29</v>
      </c>
      <c r="G5" s="12" t="s">
        <v>30</v>
      </c>
      <c r="H5" s="12" t="s">
        <v>27</v>
      </c>
      <c r="I5" s="12" t="s">
        <v>28</v>
      </c>
      <c r="J5" s="12" t="s">
        <v>29</v>
      </c>
      <c r="K5" s="12" t="s">
        <v>30</v>
      </c>
    </row>
    <row r="6" spans="1:11" s="1" customFormat="1" ht="12.75">
      <c r="A6" s="3" t="s">
        <v>1</v>
      </c>
      <c r="B6" s="3">
        <v>82</v>
      </c>
      <c r="C6" s="3" t="s">
        <v>40</v>
      </c>
      <c r="D6" s="15">
        <v>1.2849</v>
      </c>
      <c r="E6" s="15">
        <v>1.3346</v>
      </c>
      <c r="F6" s="15">
        <v>1.05</v>
      </c>
      <c r="G6" s="15">
        <v>0.7806</v>
      </c>
      <c r="H6" s="15">
        <v>1.0828</v>
      </c>
      <c r="I6" s="15">
        <v>0.5876</v>
      </c>
      <c r="J6" s="15">
        <v>0.8735</v>
      </c>
      <c r="K6" s="15">
        <v>0.5464</v>
      </c>
    </row>
    <row r="7" spans="1:11" s="1" customFormat="1" ht="12.75">
      <c r="A7" s="4"/>
      <c r="B7" s="4"/>
      <c r="C7" s="4"/>
      <c r="D7" s="16"/>
      <c r="E7" s="16"/>
      <c r="F7" s="16"/>
      <c r="G7" s="16"/>
      <c r="H7" s="16"/>
      <c r="I7" s="16"/>
      <c r="J7" s="16"/>
      <c r="K7" s="16"/>
    </row>
    <row r="8" spans="1:11" ht="12.75">
      <c r="A8" s="4" t="s">
        <v>2</v>
      </c>
      <c r="B8" s="5" t="s">
        <v>41</v>
      </c>
      <c r="C8" s="4" t="s">
        <v>42</v>
      </c>
      <c r="D8" s="16">
        <v>1.7068</v>
      </c>
      <c r="E8" s="16">
        <v>0.9252</v>
      </c>
      <c r="F8" s="16">
        <v>1.073</v>
      </c>
      <c r="G8" s="16">
        <v>0.7078</v>
      </c>
      <c r="H8" s="16">
        <v>1.5437</v>
      </c>
      <c r="I8" s="16">
        <v>0.2027</v>
      </c>
      <c r="J8" s="16">
        <v>0.902</v>
      </c>
      <c r="K8" s="16">
        <v>0.4251</v>
      </c>
    </row>
    <row r="9" spans="1:11" ht="12.75">
      <c r="A9" s="4"/>
      <c r="B9" s="5"/>
      <c r="C9" s="4"/>
      <c r="D9" s="16"/>
      <c r="E9" s="16"/>
      <c r="F9" s="16"/>
      <c r="G9" s="16"/>
      <c r="H9" s="16"/>
      <c r="I9" s="16"/>
      <c r="J9" s="16"/>
      <c r="K9" s="16"/>
    </row>
    <row r="10" spans="1:11" ht="12.75">
      <c r="A10" s="4" t="s">
        <v>3</v>
      </c>
      <c r="B10" s="4"/>
      <c r="C10" s="4" t="s">
        <v>43</v>
      </c>
      <c r="D10" s="16">
        <v>4.9416</v>
      </c>
      <c r="E10" s="16">
        <v>3.6085</v>
      </c>
      <c r="F10" s="16">
        <v>1.8789</v>
      </c>
      <c r="G10" s="16">
        <v>1.1812</v>
      </c>
      <c r="H10" s="16">
        <v>4.8237</v>
      </c>
      <c r="I10" s="16">
        <v>2.7517</v>
      </c>
      <c r="J10" s="16">
        <v>1.7042</v>
      </c>
      <c r="K10" s="16">
        <v>0.9902</v>
      </c>
    </row>
    <row r="11" spans="1:11" ht="12.75">
      <c r="A11" s="4"/>
      <c r="B11" s="4"/>
      <c r="C11" s="4"/>
      <c r="D11" s="16"/>
      <c r="E11" s="16"/>
      <c r="F11" s="16"/>
      <c r="G11" s="16"/>
      <c r="H11" s="16"/>
      <c r="I11" s="16"/>
      <c r="J11" s="16"/>
      <c r="K11" s="16"/>
    </row>
    <row r="12" spans="1:11" ht="12.75">
      <c r="A12" s="4" t="s">
        <v>5</v>
      </c>
      <c r="B12" s="4"/>
      <c r="C12" s="4" t="s">
        <v>44</v>
      </c>
      <c r="D12" s="16">
        <v>9.2406</v>
      </c>
      <c r="E12" s="16">
        <v>12.4656</v>
      </c>
      <c r="F12" s="16">
        <v>7.7629</v>
      </c>
      <c r="G12" s="16">
        <v>3.57</v>
      </c>
      <c r="H12" s="16">
        <v>8.6397</v>
      </c>
      <c r="I12" s="16">
        <v>11.5384</v>
      </c>
      <c r="J12" s="16">
        <v>7.5187</v>
      </c>
      <c r="K12" s="16">
        <v>3.3561</v>
      </c>
    </row>
    <row r="13" spans="1:11" ht="12.75">
      <c r="A13" s="4"/>
      <c r="B13" s="4"/>
      <c r="C13" s="4"/>
      <c r="D13" s="16"/>
      <c r="E13" s="16"/>
      <c r="F13" s="16"/>
      <c r="G13" s="16"/>
      <c r="H13" s="16"/>
      <c r="I13" s="16"/>
      <c r="J13" s="16"/>
      <c r="K13" s="16"/>
    </row>
    <row r="14" spans="1:11" ht="12.75">
      <c r="A14" s="4" t="s">
        <v>7</v>
      </c>
      <c r="B14" s="5" t="s">
        <v>45</v>
      </c>
      <c r="C14" s="4" t="s">
        <v>46</v>
      </c>
      <c r="D14" s="16">
        <v>3.5043</v>
      </c>
      <c r="E14" s="16">
        <v>4.1238</v>
      </c>
      <c r="F14" s="16">
        <v>-1.0582</v>
      </c>
      <c r="G14" s="16">
        <v>2.7579</v>
      </c>
      <c r="H14" s="16">
        <v>3.5043</v>
      </c>
      <c r="I14" s="16">
        <v>3.1929</v>
      </c>
      <c r="J14" s="16">
        <v>-0.6956</v>
      </c>
      <c r="K14" s="16">
        <v>2.3231</v>
      </c>
    </row>
    <row r="15" spans="1:11" ht="12.75">
      <c r="A15" s="4" t="s">
        <v>7</v>
      </c>
      <c r="B15" s="5" t="s">
        <v>47</v>
      </c>
      <c r="C15" s="4" t="s">
        <v>48</v>
      </c>
      <c r="D15" s="16">
        <v>0.7381</v>
      </c>
      <c r="E15" s="16">
        <v>0.1767</v>
      </c>
      <c r="F15" s="16">
        <v>29.5878</v>
      </c>
      <c r="G15" s="16">
        <v>9.3402</v>
      </c>
      <c r="H15" s="16">
        <v>0.7381</v>
      </c>
      <c r="I15" s="16">
        <v>-0.5418</v>
      </c>
      <c r="J15" s="16">
        <v>28.3837</v>
      </c>
      <c r="K15" s="16">
        <v>9.3964</v>
      </c>
    </row>
    <row r="16" spans="1:11" ht="12.75">
      <c r="A16" s="4" t="s">
        <v>7</v>
      </c>
      <c r="B16" s="5" t="s">
        <v>49</v>
      </c>
      <c r="C16" s="4" t="s">
        <v>50</v>
      </c>
      <c r="D16" s="16">
        <v>11.7091</v>
      </c>
      <c r="E16" s="16">
        <v>2.6569</v>
      </c>
      <c r="F16" s="16">
        <v>3.1215</v>
      </c>
      <c r="G16" s="16">
        <v>0.846</v>
      </c>
      <c r="H16" s="16">
        <v>11.1867</v>
      </c>
      <c r="I16" s="16">
        <v>1.4482</v>
      </c>
      <c r="J16" s="16">
        <v>3.4433</v>
      </c>
      <c r="K16" s="16">
        <v>0.6271</v>
      </c>
    </row>
    <row r="17" spans="1:11" ht="12.75">
      <c r="A17" s="4" t="s">
        <v>7</v>
      </c>
      <c r="B17" s="5" t="s">
        <v>51</v>
      </c>
      <c r="C17" s="4" t="s">
        <v>52</v>
      </c>
      <c r="D17" s="16">
        <v>5.7537</v>
      </c>
      <c r="E17" s="16">
        <v>9.1061</v>
      </c>
      <c r="F17" s="16">
        <v>3.2765</v>
      </c>
      <c r="G17" s="16">
        <v>2.3008</v>
      </c>
      <c r="H17" s="16">
        <v>5.1607</v>
      </c>
      <c r="I17" s="16">
        <v>8.1797</v>
      </c>
      <c r="J17" s="16">
        <v>3.1541</v>
      </c>
      <c r="K17" s="16">
        <v>2.3211</v>
      </c>
    </row>
    <row r="18" spans="1:11" ht="12.75">
      <c r="A18" s="6" t="s">
        <v>7</v>
      </c>
      <c r="B18" s="7" t="s">
        <v>53</v>
      </c>
      <c r="C18" s="6" t="s">
        <v>54</v>
      </c>
      <c r="D18" s="17">
        <v>16.2429</v>
      </c>
      <c r="E18" s="17">
        <v>28.4212</v>
      </c>
      <c r="F18" s="17">
        <v>7.3104</v>
      </c>
      <c r="G18" s="17">
        <v>1.9166</v>
      </c>
      <c r="H18" s="17">
        <v>14.9261</v>
      </c>
      <c r="I18" s="17">
        <v>28.0572</v>
      </c>
      <c r="J18" s="17">
        <v>6.8873</v>
      </c>
      <c r="K18" s="17">
        <v>1.5262</v>
      </c>
    </row>
    <row r="19" s="1" customFormat="1" ht="12.75"/>
    <row r="20" spans="3:7" s="1" customFormat="1" ht="12.75">
      <c r="C20" t="s">
        <v>60</v>
      </c>
      <c r="D20" s="19"/>
      <c r="E20" s="19"/>
      <c r="F20" s="19"/>
      <c r="G20" s="19"/>
    </row>
    <row r="21" spans="3:7" s="1" customFormat="1" ht="12.75">
      <c r="C21" s="19"/>
      <c r="D21" s="19"/>
      <c r="E21" s="19"/>
      <c r="F21" s="19"/>
      <c r="G21" s="19"/>
    </row>
    <row r="22" spans="4:6" ht="12.75">
      <c r="D22" s="14"/>
      <c r="E22" s="14"/>
      <c r="F22" s="14"/>
    </row>
    <row r="23" ht="12.75">
      <c r="E23" s="14"/>
    </row>
    <row r="24" spans="5:6" ht="12.75">
      <c r="E24" s="14"/>
      <c r="F24" s="14"/>
    </row>
    <row r="27" spans="4:11" ht="12.75">
      <c r="D27" s="22"/>
      <c r="E27" s="22"/>
      <c r="F27" s="22"/>
      <c r="G27" s="22"/>
      <c r="H27" s="22"/>
      <c r="I27" s="22"/>
      <c r="J27" s="22"/>
      <c r="K27" s="22"/>
    </row>
    <row r="28" spans="4:11" ht="12.75">
      <c r="D28" s="22"/>
      <c r="E28" s="22"/>
      <c r="F28" s="22"/>
      <c r="G28" s="22"/>
      <c r="H28" s="22"/>
      <c r="I28" s="22"/>
      <c r="J28" s="22"/>
      <c r="K28" s="22"/>
    </row>
    <row r="29" spans="4:11" ht="12.75">
      <c r="D29" s="22"/>
      <c r="E29" s="22"/>
      <c r="F29" s="22"/>
      <c r="G29" s="22"/>
      <c r="H29" s="22"/>
      <c r="I29" s="22"/>
      <c r="J29" s="22"/>
      <c r="K29" s="22"/>
    </row>
    <row r="30" spans="4:11" ht="12.75">
      <c r="D30" s="22"/>
      <c r="E30" s="22"/>
      <c r="F30" s="22"/>
      <c r="G30" s="22"/>
      <c r="H30" s="22"/>
      <c r="I30" s="22"/>
      <c r="J30" s="22"/>
      <c r="K30" s="22"/>
    </row>
    <row r="31" spans="4:11" ht="12.75">
      <c r="D31" s="22"/>
      <c r="E31" s="22"/>
      <c r="F31" s="22"/>
      <c r="G31" s="22"/>
      <c r="H31" s="22"/>
      <c r="I31" s="22"/>
      <c r="J31" s="22"/>
      <c r="K31" s="22"/>
    </row>
    <row r="32" spans="4:11" ht="12.75">
      <c r="D32" s="22"/>
      <c r="E32" s="22"/>
      <c r="F32" s="22"/>
      <c r="G32" s="22"/>
      <c r="H32" s="22"/>
      <c r="I32" s="22"/>
      <c r="J32" s="22"/>
      <c r="K32" s="22"/>
    </row>
    <row r="33" spans="4:11" ht="12.75">
      <c r="D33" s="22"/>
      <c r="E33" s="22"/>
      <c r="F33" s="22"/>
      <c r="G33" s="22"/>
      <c r="H33" s="22"/>
      <c r="I33" s="22"/>
      <c r="J33" s="22"/>
      <c r="K33" s="22"/>
    </row>
    <row r="34" spans="4:11" ht="12.75">
      <c r="D34" s="22"/>
      <c r="E34" s="22"/>
      <c r="F34" s="22"/>
      <c r="G34" s="22"/>
      <c r="H34" s="22"/>
      <c r="I34" s="22"/>
      <c r="J34" s="22"/>
      <c r="K34" s="22"/>
    </row>
    <row r="35" spans="4:11" ht="12.75">
      <c r="D35" s="22"/>
      <c r="E35" s="22"/>
      <c r="F35" s="22"/>
      <c r="G35" s="22"/>
      <c r="H35" s="22"/>
      <c r="I35" s="22"/>
      <c r="J35" s="22"/>
      <c r="K35" s="22"/>
    </row>
    <row r="36" spans="4:11" ht="12.75">
      <c r="D36" s="22"/>
      <c r="E36" s="22"/>
      <c r="F36" s="22"/>
      <c r="G36" s="22"/>
      <c r="H36" s="22"/>
      <c r="I36" s="22"/>
      <c r="J36" s="22"/>
      <c r="K36" s="22"/>
    </row>
    <row r="37" spans="4:11" ht="12.75">
      <c r="D37" s="22"/>
      <c r="E37" s="22"/>
      <c r="F37" s="22"/>
      <c r="G37" s="22"/>
      <c r="H37" s="22"/>
      <c r="I37" s="22"/>
      <c r="J37" s="22"/>
      <c r="K37" s="22"/>
    </row>
    <row r="38" spans="4:11" ht="12.75">
      <c r="D38" s="22"/>
      <c r="E38" s="22"/>
      <c r="F38" s="22"/>
      <c r="G38" s="22"/>
      <c r="H38" s="22"/>
      <c r="I38" s="22"/>
      <c r="J38" s="22"/>
      <c r="K38" s="22"/>
    </row>
    <row r="39" spans="4:11" ht="12.75">
      <c r="D39" s="22"/>
      <c r="E39" s="22"/>
      <c r="F39" s="22"/>
      <c r="G39" s="22"/>
      <c r="H39" s="22"/>
      <c r="I39" s="22"/>
      <c r="J39" s="22"/>
      <c r="K39" s="22"/>
    </row>
    <row r="40" spans="4:11" ht="12.75">
      <c r="D40" s="22"/>
      <c r="E40" s="22"/>
      <c r="F40" s="22"/>
      <c r="G40" s="22"/>
      <c r="H40" s="22"/>
      <c r="I40" s="22"/>
      <c r="J40" s="22"/>
      <c r="K40" s="22"/>
    </row>
    <row r="41" spans="4:11" ht="12.75">
      <c r="D41" s="22"/>
      <c r="E41" s="22"/>
      <c r="F41" s="22"/>
      <c r="G41" s="22"/>
      <c r="H41" s="22"/>
      <c r="I41" s="22"/>
      <c r="J41" s="22"/>
      <c r="K41" s="22"/>
    </row>
    <row r="42" spans="4:11" ht="12.75">
      <c r="D42" s="22"/>
      <c r="E42" s="22"/>
      <c r="F42" s="22"/>
      <c r="G42" s="22"/>
      <c r="H42" s="22"/>
      <c r="I42" s="22"/>
      <c r="J42" s="22"/>
      <c r="K42" s="22"/>
    </row>
    <row r="43" spans="4:11" ht="12.75">
      <c r="D43" s="22"/>
      <c r="E43" s="22"/>
      <c r="F43" s="22"/>
      <c r="G43" s="22"/>
      <c r="H43" s="22"/>
      <c r="I43" s="22"/>
      <c r="J43" s="22"/>
      <c r="K43" s="22"/>
    </row>
    <row r="44" spans="4:11" ht="12.75">
      <c r="D44" s="22"/>
      <c r="E44" s="22"/>
      <c r="F44" s="22"/>
      <c r="G44" s="22"/>
      <c r="H44" s="22"/>
      <c r="I44" s="22"/>
      <c r="J44" s="22"/>
      <c r="K44" s="22"/>
    </row>
    <row r="45" spans="4:11" ht="12.75">
      <c r="D45" s="22"/>
      <c r="E45" s="22"/>
      <c r="F45" s="22"/>
      <c r="G45" s="22"/>
      <c r="H45" s="22"/>
      <c r="I45" s="22"/>
      <c r="J45" s="22"/>
      <c r="K45" s="22"/>
    </row>
  </sheetData>
  <mergeCells count="5">
    <mergeCell ref="H4:K4"/>
    <mergeCell ref="A4:A5"/>
    <mergeCell ref="B4:B5"/>
    <mergeCell ref="C4:C5"/>
    <mergeCell ref="D4:G4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39.140625" style="0" customWidth="1"/>
    <col min="4" max="4" width="9.28125" style="0" bestFit="1" customWidth="1"/>
    <col min="5" max="8" width="9.28125" style="0" customWidth="1"/>
  </cols>
  <sheetData>
    <row r="1" spans="3:4" ht="12.75">
      <c r="C1" s="2" t="s">
        <v>44</v>
      </c>
      <c r="D1" s="2"/>
    </row>
    <row r="3" spans="3:4" ht="12.75">
      <c r="C3" s="8" t="s">
        <v>34</v>
      </c>
      <c r="D3" s="8"/>
    </row>
    <row r="4" spans="1:8" s="1" customFormat="1" ht="24.75" customHeight="1">
      <c r="A4" s="26" t="s">
        <v>0</v>
      </c>
      <c r="B4" s="28" t="s">
        <v>6</v>
      </c>
      <c r="C4" s="26" t="s">
        <v>4</v>
      </c>
      <c r="D4" s="30" t="s">
        <v>33</v>
      </c>
      <c r="E4" s="31"/>
      <c r="F4" s="31"/>
      <c r="G4" s="31"/>
      <c r="H4" s="32"/>
    </row>
    <row r="5" spans="1:8" s="1" customFormat="1" ht="12.75">
      <c r="A5" s="27"/>
      <c r="B5" s="29"/>
      <c r="C5" s="27"/>
      <c r="D5" s="12">
        <v>1968</v>
      </c>
      <c r="E5" s="12">
        <v>1975</v>
      </c>
      <c r="F5" s="12">
        <v>1982</v>
      </c>
      <c r="G5" s="12">
        <v>1990</v>
      </c>
      <c r="H5" s="12">
        <v>1999</v>
      </c>
    </row>
    <row r="6" spans="1:8" s="1" customFormat="1" ht="12.75">
      <c r="A6" s="3" t="s">
        <v>1</v>
      </c>
      <c r="B6" s="3">
        <v>82</v>
      </c>
      <c r="C6" s="3" t="s">
        <v>40</v>
      </c>
      <c r="D6" s="15">
        <v>55.2305</v>
      </c>
      <c r="E6" s="15">
        <v>57.5112</v>
      </c>
      <c r="F6" s="15">
        <v>56.377</v>
      </c>
      <c r="G6" s="15">
        <v>56.1944</v>
      </c>
      <c r="H6" s="15">
        <v>56.3976</v>
      </c>
    </row>
    <row r="7" spans="1:8" s="1" customFormat="1" ht="12.75">
      <c r="A7" s="4"/>
      <c r="B7" s="4"/>
      <c r="C7" s="4"/>
      <c r="D7" s="16"/>
      <c r="E7" s="16"/>
      <c r="F7" s="16"/>
      <c r="G7" s="16"/>
      <c r="H7" s="16"/>
    </row>
    <row r="8" spans="1:8" ht="12.75">
      <c r="A8" s="4" t="s">
        <v>2</v>
      </c>
      <c r="B8" s="5" t="s">
        <v>41</v>
      </c>
      <c r="C8" s="4" t="s">
        <v>42</v>
      </c>
      <c r="D8" s="16">
        <v>56.7108</v>
      </c>
      <c r="E8" s="16">
        <v>60.0918</v>
      </c>
      <c r="F8" s="16">
        <v>57.9381</v>
      </c>
      <c r="G8" s="16">
        <v>57.7048</v>
      </c>
      <c r="H8" s="16">
        <v>57.2844</v>
      </c>
    </row>
    <row r="9" spans="1:8" ht="12.75">
      <c r="A9" s="4"/>
      <c r="B9" s="5"/>
      <c r="C9" s="4"/>
      <c r="D9" s="16"/>
      <c r="E9" s="16"/>
      <c r="F9" s="16"/>
      <c r="G9" s="16"/>
      <c r="H9" s="16"/>
    </row>
    <row r="10" spans="1:8" ht="12.75">
      <c r="A10" s="4" t="s">
        <v>3</v>
      </c>
      <c r="B10" s="4"/>
      <c r="C10" s="4" t="s">
        <v>43</v>
      </c>
      <c r="D10" s="16">
        <v>57.4298</v>
      </c>
      <c r="E10" s="16">
        <v>61.9045</v>
      </c>
      <c r="F10" s="16">
        <v>60.6851</v>
      </c>
      <c r="G10" s="16">
        <v>59.7133</v>
      </c>
      <c r="H10" s="16">
        <v>59.8478</v>
      </c>
    </row>
    <row r="11" spans="1:8" ht="12.75">
      <c r="A11" s="4"/>
      <c r="B11" s="4"/>
      <c r="C11" s="4"/>
      <c r="D11" s="16"/>
      <c r="E11" s="16"/>
      <c r="F11" s="16"/>
      <c r="G11" s="16"/>
      <c r="H11" s="16"/>
    </row>
    <row r="12" spans="1:8" ht="12.75">
      <c r="A12" s="4" t="s">
        <v>5</v>
      </c>
      <c r="B12" s="4"/>
      <c r="C12" s="4" t="s">
        <v>44</v>
      </c>
      <c r="D12" s="16">
        <v>54.703</v>
      </c>
      <c r="E12" s="16">
        <v>62.0265</v>
      </c>
      <c r="F12" s="16">
        <v>65.1462</v>
      </c>
      <c r="G12" s="16">
        <v>65.292</v>
      </c>
      <c r="H12" s="16">
        <v>66.0712</v>
      </c>
    </row>
    <row r="13" spans="1:8" ht="12.75">
      <c r="A13" s="4"/>
      <c r="B13" s="4"/>
      <c r="C13" s="4"/>
      <c r="D13" s="16"/>
      <c r="E13" s="16"/>
      <c r="F13" s="16"/>
      <c r="G13" s="16"/>
      <c r="H13" s="16"/>
    </row>
    <row r="14" spans="1:8" ht="12.75">
      <c r="A14" s="4" t="s">
        <v>7</v>
      </c>
      <c r="B14" s="5" t="s">
        <v>45</v>
      </c>
      <c r="C14" s="4" t="s">
        <v>46</v>
      </c>
      <c r="D14" s="16">
        <v>51.3274</v>
      </c>
      <c r="E14" s="16">
        <v>60.2041</v>
      </c>
      <c r="F14" s="16">
        <v>73.1343</v>
      </c>
      <c r="G14" s="16">
        <v>62.9371</v>
      </c>
      <c r="H14" s="16">
        <v>63.5359</v>
      </c>
    </row>
    <row r="15" spans="1:8" ht="12.75">
      <c r="A15" s="4" t="s">
        <v>7</v>
      </c>
      <c r="B15" s="5" t="s">
        <v>47</v>
      </c>
      <c r="C15" s="4" t="s">
        <v>48</v>
      </c>
      <c r="D15" s="16">
        <v>51.0067</v>
      </c>
      <c r="E15" s="16">
        <v>60.3774</v>
      </c>
      <c r="F15" s="16">
        <v>57.8571</v>
      </c>
      <c r="G15" s="16">
        <v>69.7297</v>
      </c>
      <c r="H15" s="16">
        <v>70.2301</v>
      </c>
    </row>
    <row r="16" spans="1:8" ht="12.75">
      <c r="A16" s="4" t="s">
        <v>7</v>
      </c>
      <c r="B16" s="5" t="s">
        <v>49</v>
      </c>
      <c r="C16" s="4" t="s">
        <v>50</v>
      </c>
      <c r="D16" s="16">
        <v>54.0785</v>
      </c>
      <c r="E16" s="16">
        <v>60.4288</v>
      </c>
      <c r="F16" s="16">
        <v>59.7436</v>
      </c>
      <c r="G16" s="16">
        <v>60.6307</v>
      </c>
      <c r="H16" s="16">
        <v>55.7192</v>
      </c>
    </row>
    <row r="17" spans="1:8" ht="12.75">
      <c r="A17" s="4" t="s">
        <v>7</v>
      </c>
      <c r="B17" s="5" t="s">
        <v>51</v>
      </c>
      <c r="C17" s="4" t="s">
        <v>52</v>
      </c>
      <c r="D17" s="16">
        <v>56.4103</v>
      </c>
      <c r="E17" s="16">
        <v>66.6667</v>
      </c>
      <c r="F17" s="16">
        <v>68.4411</v>
      </c>
      <c r="G17" s="16">
        <v>59.8972</v>
      </c>
      <c r="H17" s="16">
        <v>66.3573</v>
      </c>
    </row>
    <row r="18" spans="1:8" ht="12.75">
      <c r="A18" s="6" t="s">
        <v>7</v>
      </c>
      <c r="B18" s="7" t="s">
        <v>53</v>
      </c>
      <c r="C18" s="6" t="s">
        <v>54</v>
      </c>
      <c r="D18" s="17">
        <v>64.2857</v>
      </c>
      <c r="E18" s="17">
        <v>64.8649</v>
      </c>
      <c r="F18" s="17">
        <v>67.2669</v>
      </c>
      <c r="G18" s="17">
        <v>66.3422</v>
      </c>
      <c r="H18" s="17">
        <v>67.2235</v>
      </c>
    </row>
    <row r="19" s="1" customFormat="1" ht="12.75"/>
    <row r="20" spans="3:8" s="1" customFormat="1" ht="12.75">
      <c r="C20" t="s">
        <v>60</v>
      </c>
      <c r="D20" s="19"/>
      <c r="E20" s="19"/>
      <c r="F20" s="19"/>
      <c r="G20" s="19"/>
      <c r="H20" s="19"/>
    </row>
    <row r="21" spans="3:8" s="1" customFormat="1" ht="12.75">
      <c r="C21" s="19"/>
      <c r="D21" s="19"/>
      <c r="E21" s="19"/>
      <c r="F21" s="19"/>
      <c r="G21" s="19"/>
      <c r="H21" s="19"/>
    </row>
    <row r="22" spans="4:7" ht="12.75">
      <c r="D22" s="14"/>
      <c r="E22" s="14"/>
      <c r="F22" s="14"/>
      <c r="G22" s="14"/>
    </row>
    <row r="23" ht="12.75">
      <c r="E23" s="14"/>
    </row>
    <row r="24" spans="5:7" ht="12.75">
      <c r="E24" s="14"/>
      <c r="F24" s="14"/>
      <c r="G24" s="14"/>
    </row>
  </sheetData>
  <mergeCells count="4">
    <mergeCell ref="A4:A5"/>
    <mergeCell ref="B4:B5"/>
    <mergeCell ref="C4:C5"/>
    <mergeCell ref="D4:H4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39.140625" style="0" customWidth="1"/>
    <col min="4" max="4" width="9.28125" style="0" bestFit="1" customWidth="1"/>
    <col min="5" max="8" width="9.28125" style="0" customWidth="1"/>
  </cols>
  <sheetData>
    <row r="1" spans="3:4" ht="12.75">
      <c r="C1" s="2" t="s">
        <v>44</v>
      </c>
      <c r="D1" s="2"/>
    </row>
    <row r="3" spans="3:4" ht="12.75">
      <c r="C3" s="8" t="s">
        <v>35</v>
      </c>
      <c r="D3" s="8"/>
    </row>
    <row r="4" spans="1:8" s="1" customFormat="1" ht="24.75" customHeight="1">
      <c r="A4" s="26" t="s">
        <v>0</v>
      </c>
      <c r="B4" s="28" t="s">
        <v>6</v>
      </c>
      <c r="C4" s="26" t="s">
        <v>4</v>
      </c>
      <c r="D4" s="30" t="s">
        <v>36</v>
      </c>
      <c r="E4" s="31"/>
      <c r="F4" s="31"/>
      <c r="G4" s="31"/>
      <c r="H4" s="32"/>
    </row>
    <row r="5" spans="1:8" s="1" customFormat="1" ht="12.75">
      <c r="A5" s="27"/>
      <c r="B5" s="29"/>
      <c r="C5" s="27"/>
      <c r="D5" s="12">
        <v>1968</v>
      </c>
      <c r="E5" s="12">
        <v>1975</v>
      </c>
      <c r="F5" s="12">
        <v>1982</v>
      </c>
      <c r="G5" s="12">
        <v>1990</v>
      </c>
      <c r="H5" s="12">
        <v>1999</v>
      </c>
    </row>
    <row r="6" spans="1:8" s="1" customFormat="1" ht="12.75">
      <c r="A6" s="3" t="s">
        <v>1</v>
      </c>
      <c r="B6" s="3">
        <v>82</v>
      </c>
      <c r="C6" s="3" t="s">
        <v>40</v>
      </c>
      <c r="D6" s="15">
        <v>1.602</v>
      </c>
      <c r="E6" s="15">
        <v>2.9635</v>
      </c>
      <c r="F6" s="15">
        <v>7.8851</v>
      </c>
      <c r="G6" s="15">
        <v>9.1653</v>
      </c>
      <c r="H6" s="15">
        <v>11.0497</v>
      </c>
    </row>
    <row r="7" spans="1:8" s="1" customFormat="1" ht="12.75">
      <c r="A7" s="4"/>
      <c r="B7" s="4"/>
      <c r="C7" s="4"/>
      <c r="D7" s="16"/>
      <c r="E7" s="16"/>
      <c r="F7" s="16"/>
      <c r="G7" s="16"/>
      <c r="H7" s="16"/>
    </row>
    <row r="8" spans="1:8" ht="12.75">
      <c r="A8" s="4" t="s">
        <v>2</v>
      </c>
      <c r="B8" s="5" t="s">
        <v>41</v>
      </c>
      <c r="C8" s="4" t="s">
        <v>42</v>
      </c>
      <c r="D8" s="16">
        <v>2.0033</v>
      </c>
      <c r="E8" s="16">
        <v>3.0939</v>
      </c>
      <c r="F8" s="16">
        <v>7.8701</v>
      </c>
      <c r="G8" s="16">
        <v>9.1106</v>
      </c>
      <c r="H8" s="16">
        <v>11.3838</v>
      </c>
    </row>
    <row r="9" spans="1:8" ht="12.75">
      <c r="A9" s="4"/>
      <c r="B9" s="5"/>
      <c r="C9" s="4"/>
      <c r="D9" s="16"/>
      <c r="E9" s="16"/>
      <c r="F9" s="16"/>
      <c r="G9" s="16"/>
      <c r="H9" s="16"/>
    </row>
    <row r="10" spans="1:8" ht="12.75">
      <c r="A10" s="4" t="s">
        <v>3</v>
      </c>
      <c r="B10" s="4"/>
      <c r="C10" s="4" t="s">
        <v>43</v>
      </c>
      <c r="D10" s="16">
        <v>0.9741</v>
      </c>
      <c r="E10" s="16">
        <v>1.7478</v>
      </c>
      <c r="F10" s="16">
        <v>7.3229</v>
      </c>
      <c r="G10" s="16">
        <v>8.5871</v>
      </c>
      <c r="H10" s="16">
        <v>10.1296</v>
      </c>
    </row>
    <row r="11" spans="1:8" ht="12.75">
      <c r="A11" s="4"/>
      <c r="B11" s="4"/>
      <c r="C11" s="4"/>
      <c r="D11" s="16"/>
      <c r="E11" s="16"/>
      <c r="F11" s="16"/>
      <c r="G11" s="16"/>
      <c r="H11" s="16"/>
    </row>
    <row r="12" spans="1:8" ht="12.75">
      <c r="A12" s="4" t="s">
        <v>5</v>
      </c>
      <c r="B12" s="4"/>
      <c r="C12" s="4" t="s">
        <v>44</v>
      </c>
      <c r="D12" s="16">
        <v>0.6787</v>
      </c>
      <c r="E12" s="16">
        <v>4.4275</v>
      </c>
      <c r="F12" s="16">
        <v>9.8343</v>
      </c>
      <c r="G12" s="16">
        <v>11.4571</v>
      </c>
      <c r="H12" s="16">
        <v>13.091</v>
      </c>
    </row>
    <row r="13" spans="1:8" ht="12.75">
      <c r="A13" s="4"/>
      <c r="B13" s="4"/>
      <c r="C13" s="4"/>
      <c r="D13" s="16"/>
      <c r="E13" s="16"/>
      <c r="F13" s="16"/>
      <c r="G13" s="16"/>
      <c r="H13" s="16"/>
    </row>
    <row r="14" spans="1:8" ht="12.75">
      <c r="A14" s="4" t="s">
        <v>7</v>
      </c>
      <c r="B14" s="5" t="s">
        <v>45</v>
      </c>
      <c r="C14" s="4" t="s">
        <v>46</v>
      </c>
      <c r="D14" s="16">
        <v>0</v>
      </c>
      <c r="E14" s="16">
        <v>0</v>
      </c>
      <c r="F14" s="16">
        <v>6.1224</v>
      </c>
      <c r="G14" s="16">
        <v>3.3333</v>
      </c>
      <c r="H14" s="16">
        <v>6.9565</v>
      </c>
    </row>
    <row r="15" spans="1:8" ht="12.75">
      <c r="A15" s="4" t="s">
        <v>7</v>
      </c>
      <c r="B15" s="5" t="s">
        <v>47</v>
      </c>
      <c r="C15" s="4" t="s">
        <v>48</v>
      </c>
      <c r="D15" s="16">
        <v>0</v>
      </c>
      <c r="E15" s="16">
        <v>0</v>
      </c>
      <c r="F15" s="16">
        <v>4.9383</v>
      </c>
      <c r="G15" s="16">
        <v>11.7829</v>
      </c>
      <c r="H15" s="16">
        <v>11.3731</v>
      </c>
    </row>
    <row r="16" spans="1:8" ht="12.75">
      <c r="A16" s="4" t="s">
        <v>7</v>
      </c>
      <c r="B16" s="5" t="s">
        <v>49</v>
      </c>
      <c r="C16" s="4" t="s">
        <v>50</v>
      </c>
      <c r="D16" s="16">
        <v>1.676</v>
      </c>
      <c r="E16" s="16">
        <v>4.8387</v>
      </c>
      <c r="F16" s="16">
        <v>12.4464</v>
      </c>
      <c r="G16" s="16">
        <v>10.2349</v>
      </c>
      <c r="H16" s="16">
        <v>11.9751</v>
      </c>
    </row>
    <row r="17" spans="1:8" ht="12.75">
      <c r="A17" s="4" t="s">
        <v>7</v>
      </c>
      <c r="B17" s="5" t="s">
        <v>51</v>
      </c>
      <c r="C17" s="4" t="s">
        <v>52</v>
      </c>
      <c r="D17" s="16">
        <v>0</v>
      </c>
      <c r="E17" s="16">
        <v>3.8462</v>
      </c>
      <c r="F17" s="16">
        <v>9.4444</v>
      </c>
      <c r="G17" s="16">
        <v>10.3004</v>
      </c>
      <c r="H17" s="16">
        <v>10.1399</v>
      </c>
    </row>
    <row r="18" spans="1:8" ht="12.75">
      <c r="A18" s="6" t="s">
        <v>7</v>
      </c>
      <c r="B18" s="7" t="s">
        <v>53</v>
      </c>
      <c r="C18" s="6" t="s">
        <v>54</v>
      </c>
      <c r="D18" s="17">
        <v>0</v>
      </c>
      <c r="E18" s="17">
        <v>7.6389</v>
      </c>
      <c r="F18" s="17">
        <v>9.4646</v>
      </c>
      <c r="G18" s="17">
        <v>12.2826</v>
      </c>
      <c r="H18" s="17">
        <v>15.2639</v>
      </c>
    </row>
    <row r="19" s="1" customFormat="1" ht="12.75"/>
    <row r="20" spans="3:8" s="1" customFormat="1" ht="12.75">
      <c r="C20" t="s">
        <v>60</v>
      </c>
      <c r="D20" s="19"/>
      <c r="E20" s="19"/>
      <c r="F20" s="19"/>
      <c r="G20" s="19"/>
      <c r="H20" s="19"/>
    </row>
    <row r="21" spans="3:8" s="1" customFormat="1" ht="12.75">
      <c r="C21" s="19"/>
      <c r="D21" s="19"/>
      <c r="E21" s="19"/>
      <c r="F21" s="19"/>
      <c r="G21" s="19"/>
      <c r="H21" s="19"/>
    </row>
    <row r="22" spans="4:7" ht="12.75">
      <c r="D22" s="14"/>
      <c r="E22" s="14"/>
      <c r="F22" s="14"/>
      <c r="G22" s="14"/>
    </row>
    <row r="23" ht="12.75">
      <c r="E23" s="14"/>
    </row>
    <row r="24" spans="5:7" ht="12.75">
      <c r="E24" s="14"/>
      <c r="F24" s="14"/>
      <c r="G24" s="14"/>
    </row>
  </sheetData>
  <mergeCells count="4">
    <mergeCell ref="A4:A5"/>
    <mergeCell ref="B4:B5"/>
    <mergeCell ref="C4:C5"/>
    <mergeCell ref="D4:H4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3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1.00390625" style="0" customWidth="1"/>
    <col min="4" max="4" width="9.28125" style="0" bestFit="1" customWidth="1"/>
    <col min="5" max="11" width="12.57421875" style="0" customWidth="1"/>
    <col min="12" max="12" width="10.8515625" style="0" customWidth="1"/>
    <col min="13" max="19" width="12.57421875" style="0" customWidth="1"/>
    <col min="20" max="20" width="12.00390625" style="0" customWidth="1"/>
    <col min="21" max="27" width="12.57421875" style="0" customWidth="1"/>
  </cols>
  <sheetData>
    <row r="1" spans="3:12" ht="12.75">
      <c r="C1" s="2" t="s">
        <v>44</v>
      </c>
      <c r="D1" s="2"/>
      <c r="L1" s="2"/>
    </row>
    <row r="3" spans="3:12" ht="12.75">
      <c r="C3" s="8" t="s">
        <v>55</v>
      </c>
      <c r="D3" s="8"/>
      <c r="L3" s="8"/>
    </row>
    <row r="4" spans="1:27" s="1" customFormat="1" ht="12.75">
      <c r="A4" s="26" t="s">
        <v>0</v>
      </c>
      <c r="B4" s="28" t="s">
        <v>6</v>
      </c>
      <c r="C4" s="26" t="s">
        <v>4</v>
      </c>
      <c r="D4" s="33">
        <v>1982</v>
      </c>
      <c r="E4" s="34"/>
      <c r="F4" s="34"/>
      <c r="G4" s="34"/>
      <c r="H4" s="34"/>
      <c r="I4" s="34"/>
      <c r="J4" s="34"/>
      <c r="K4" s="34"/>
      <c r="L4" s="23">
        <v>1990</v>
      </c>
      <c r="M4" s="24"/>
      <c r="N4" s="24"/>
      <c r="O4" s="24"/>
      <c r="P4" s="24"/>
      <c r="Q4" s="24"/>
      <c r="R4" s="24"/>
      <c r="S4" s="24"/>
      <c r="T4" s="23">
        <v>1999</v>
      </c>
      <c r="U4" s="24"/>
      <c r="V4" s="24"/>
      <c r="W4" s="24"/>
      <c r="X4" s="24"/>
      <c r="Y4" s="24"/>
      <c r="Z4" s="24"/>
      <c r="AA4" s="24"/>
    </row>
    <row r="5" spans="1:27" s="1" customFormat="1" ht="51">
      <c r="A5" s="27"/>
      <c r="B5" s="29"/>
      <c r="C5" s="27"/>
      <c r="D5" s="13" t="s">
        <v>8</v>
      </c>
      <c r="E5" s="12" t="s">
        <v>9</v>
      </c>
      <c r="F5" s="12" t="s">
        <v>61</v>
      </c>
      <c r="G5" s="12" t="s">
        <v>10</v>
      </c>
      <c r="H5" s="12" t="s">
        <v>11</v>
      </c>
      <c r="I5" s="12" t="s">
        <v>12</v>
      </c>
      <c r="J5" s="12" t="s">
        <v>13</v>
      </c>
      <c r="K5" s="12" t="s">
        <v>56</v>
      </c>
      <c r="L5" s="13" t="s">
        <v>8</v>
      </c>
      <c r="M5" s="12" t="s">
        <v>9</v>
      </c>
      <c r="N5" s="12" t="s">
        <v>61</v>
      </c>
      <c r="O5" s="12" t="s">
        <v>10</v>
      </c>
      <c r="P5" s="12" t="s">
        <v>11</v>
      </c>
      <c r="Q5" s="12" t="s">
        <v>12</v>
      </c>
      <c r="R5" s="12" t="s">
        <v>13</v>
      </c>
      <c r="S5" s="12" t="s">
        <v>56</v>
      </c>
      <c r="T5" s="12" t="s">
        <v>8</v>
      </c>
      <c r="U5" s="12" t="s">
        <v>9</v>
      </c>
      <c r="V5" s="12" t="s">
        <v>61</v>
      </c>
      <c r="W5" s="12" t="s">
        <v>10</v>
      </c>
      <c r="X5" s="12" t="s">
        <v>11</v>
      </c>
      <c r="Y5" s="12" t="s">
        <v>12</v>
      </c>
      <c r="Z5" s="12" t="s">
        <v>13</v>
      </c>
      <c r="AA5" s="12" t="s">
        <v>56</v>
      </c>
    </row>
    <row r="6" spans="1:27" s="1" customFormat="1" ht="12.75">
      <c r="A6" s="3" t="s">
        <v>1</v>
      </c>
      <c r="B6" s="3">
        <v>82</v>
      </c>
      <c r="C6" s="3" t="s">
        <v>40</v>
      </c>
      <c r="D6" s="9">
        <f>SUM(E6:K6)</f>
        <v>2225916</v>
      </c>
      <c r="E6" s="9">
        <v>112096</v>
      </c>
      <c r="F6" s="9">
        <v>194180</v>
      </c>
      <c r="G6" s="9">
        <v>168280</v>
      </c>
      <c r="H6" s="9">
        <v>394516</v>
      </c>
      <c r="I6" s="9">
        <v>548136</v>
      </c>
      <c r="J6" s="9">
        <v>780264</v>
      </c>
      <c r="K6" s="9">
        <v>28444</v>
      </c>
      <c r="L6" s="9">
        <f>SUM(M6:S6)</f>
        <v>2420033</v>
      </c>
      <c r="M6" s="9">
        <v>74796</v>
      </c>
      <c r="N6" s="9">
        <v>199283</v>
      </c>
      <c r="O6" s="9">
        <v>246468</v>
      </c>
      <c r="P6" s="9">
        <v>488836</v>
      </c>
      <c r="Q6" s="9">
        <v>622372</v>
      </c>
      <c r="R6" s="9">
        <v>769526</v>
      </c>
      <c r="S6" s="9">
        <v>18752</v>
      </c>
      <c r="T6" s="9">
        <f>SUM(U6:AA6)</f>
        <v>2595659</v>
      </c>
      <c r="U6" s="9">
        <v>48383</v>
      </c>
      <c r="V6" s="9">
        <v>183412</v>
      </c>
      <c r="W6" s="9">
        <v>297689</v>
      </c>
      <c r="X6" s="9">
        <v>602053</v>
      </c>
      <c r="Y6" s="9">
        <v>724336</v>
      </c>
      <c r="Z6" s="9">
        <v>714545</v>
      </c>
      <c r="AA6" s="9">
        <v>25241</v>
      </c>
    </row>
    <row r="7" spans="1:27" s="1" customFormat="1" ht="12.75">
      <c r="A7" s="4"/>
      <c r="B7" s="4"/>
      <c r="C7" s="4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</row>
    <row r="8" spans="1:27" ht="12.75">
      <c r="A8" s="4" t="s">
        <v>2</v>
      </c>
      <c r="B8" s="5" t="s">
        <v>41</v>
      </c>
      <c r="C8" s="4" t="s">
        <v>42</v>
      </c>
      <c r="D8" s="10">
        <f>SUM(E8:K8)</f>
        <v>659000</v>
      </c>
      <c r="E8" s="10">
        <v>12196</v>
      </c>
      <c r="F8" s="10">
        <v>49984</v>
      </c>
      <c r="G8" s="10">
        <v>66036</v>
      </c>
      <c r="H8" s="10">
        <v>132448</v>
      </c>
      <c r="I8" s="10">
        <v>180496</v>
      </c>
      <c r="J8" s="10">
        <v>209400</v>
      </c>
      <c r="K8" s="10">
        <v>8440</v>
      </c>
      <c r="L8" s="10">
        <f>SUM(M8:S8)</f>
        <v>717779</v>
      </c>
      <c r="M8" s="10">
        <v>8120</v>
      </c>
      <c r="N8" s="10">
        <v>51933</v>
      </c>
      <c r="O8" s="10">
        <v>97084</v>
      </c>
      <c r="P8" s="10">
        <v>161788</v>
      </c>
      <c r="Q8" s="10">
        <v>193987</v>
      </c>
      <c r="R8" s="10">
        <v>198963</v>
      </c>
      <c r="S8" s="10">
        <v>5904</v>
      </c>
      <c r="T8" s="10">
        <f>SUM(U8:AA8)</f>
        <v>764875</v>
      </c>
      <c r="U8" s="10">
        <v>5408</v>
      </c>
      <c r="V8" s="10">
        <v>48083</v>
      </c>
      <c r="W8" s="10">
        <v>115557</v>
      </c>
      <c r="X8" s="10">
        <v>196321</v>
      </c>
      <c r="Y8" s="10">
        <v>214470</v>
      </c>
      <c r="Z8" s="10">
        <v>176999</v>
      </c>
      <c r="AA8" s="10">
        <v>8037</v>
      </c>
    </row>
    <row r="9" spans="1:27" ht="12.75">
      <c r="A9" s="4"/>
      <c r="B9" s="5"/>
      <c r="C9" s="4"/>
      <c r="D9" s="4"/>
      <c r="E9" s="10"/>
      <c r="F9" s="10"/>
      <c r="G9" s="10"/>
      <c r="H9" s="10"/>
      <c r="I9" s="10"/>
      <c r="J9" s="10"/>
      <c r="K9" s="10"/>
      <c r="L9" s="4"/>
      <c r="M9" s="10"/>
      <c r="N9" s="10"/>
      <c r="O9" s="10"/>
      <c r="P9" s="10"/>
      <c r="Q9" s="10"/>
      <c r="R9" s="10"/>
      <c r="S9" s="10"/>
      <c r="T9" s="4"/>
      <c r="U9" s="10"/>
      <c r="V9" s="10"/>
      <c r="W9" s="10"/>
      <c r="X9" s="10"/>
      <c r="Y9" s="10"/>
      <c r="Z9" s="10"/>
      <c r="AA9" s="10"/>
    </row>
    <row r="10" spans="1:27" ht="12.75">
      <c r="A10" s="4" t="s">
        <v>3</v>
      </c>
      <c r="B10" s="4"/>
      <c r="C10" s="4" t="s">
        <v>43</v>
      </c>
      <c r="D10" s="10">
        <f>SUM(E10:K10)</f>
        <v>77456</v>
      </c>
      <c r="E10" s="10">
        <v>3040</v>
      </c>
      <c r="F10" s="10">
        <v>6452</v>
      </c>
      <c r="G10" s="10">
        <v>4324</v>
      </c>
      <c r="H10" s="10">
        <v>14144</v>
      </c>
      <c r="I10" s="10">
        <v>17512</v>
      </c>
      <c r="J10" s="10">
        <v>30956</v>
      </c>
      <c r="K10" s="10">
        <v>1028</v>
      </c>
      <c r="L10" s="10">
        <f>SUM(M10:S10)</f>
        <v>89902</v>
      </c>
      <c r="M10" s="10">
        <v>1704</v>
      </c>
      <c r="N10" s="10">
        <v>7212</v>
      </c>
      <c r="O10" s="10">
        <v>7000</v>
      </c>
      <c r="P10" s="10">
        <v>18320</v>
      </c>
      <c r="Q10" s="10">
        <v>22673</v>
      </c>
      <c r="R10" s="10">
        <v>32385</v>
      </c>
      <c r="S10" s="10">
        <v>608</v>
      </c>
      <c r="T10" s="10">
        <f>SUM(U10:AA10)</f>
        <v>99935</v>
      </c>
      <c r="U10" s="10">
        <v>1062</v>
      </c>
      <c r="V10" s="10">
        <v>6675</v>
      </c>
      <c r="W10" s="10">
        <v>9454</v>
      </c>
      <c r="X10" s="10">
        <v>23909</v>
      </c>
      <c r="Y10" s="10">
        <v>27188</v>
      </c>
      <c r="Z10" s="10">
        <v>30832</v>
      </c>
      <c r="AA10" s="10">
        <v>815</v>
      </c>
    </row>
    <row r="11" spans="1:27" ht="12.75">
      <c r="A11" s="4"/>
      <c r="B11" s="4"/>
      <c r="C11" s="4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1:27" ht="12.75">
      <c r="A12" s="4" t="s">
        <v>5</v>
      </c>
      <c r="B12" s="4"/>
      <c r="C12" s="4" t="s">
        <v>44</v>
      </c>
      <c r="D12" s="10">
        <f>SUM(E12:K12)</f>
        <v>7484</v>
      </c>
      <c r="E12" s="10">
        <v>164</v>
      </c>
      <c r="F12" s="10">
        <v>308</v>
      </c>
      <c r="G12" s="10">
        <v>648</v>
      </c>
      <c r="H12" s="10">
        <v>1632</v>
      </c>
      <c r="I12" s="10">
        <v>1880</v>
      </c>
      <c r="J12" s="10">
        <v>2752</v>
      </c>
      <c r="K12" s="10">
        <v>100</v>
      </c>
      <c r="L12" s="10">
        <f>SUM(M12:S12)</f>
        <v>13616</v>
      </c>
      <c r="M12" s="10">
        <v>100</v>
      </c>
      <c r="N12" s="10">
        <v>624</v>
      </c>
      <c r="O12" s="10">
        <v>1600</v>
      </c>
      <c r="P12" s="10">
        <v>3268</v>
      </c>
      <c r="Q12" s="10">
        <v>3644</v>
      </c>
      <c r="R12" s="10">
        <v>4252</v>
      </c>
      <c r="S12" s="10">
        <v>128</v>
      </c>
      <c r="T12" s="10">
        <f>SUM(U12:AA12)</f>
        <v>18677</v>
      </c>
      <c r="U12" s="10">
        <v>81</v>
      </c>
      <c r="V12" s="10">
        <v>754</v>
      </c>
      <c r="W12" s="10">
        <v>1841</v>
      </c>
      <c r="X12" s="10">
        <v>4398</v>
      </c>
      <c r="Y12" s="10">
        <v>5185</v>
      </c>
      <c r="Z12" s="10">
        <v>6242</v>
      </c>
      <c r="AA12" s="10">
        <v>176</v>
      </c>
    </row>
    <row r="13" spans="1:27" ht="12.75">
      <c r="A13" s="4"/>
      <c r="B13" s="4"/>
      <c r="C13" s="4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</row>
    <row r="14" spans="1:27" ht="12.75">
      <c r="A14" s="4" t="s">
        <v>7</v>
      </c>
      <c r="B14" s="5" t="s">
        <v>45</v>
      </c>
      <c r="C14" s="4" t="s">
        <v>46</v>
      </c>
      <c r="D14" s="10">
        <f>SUM(E14:K14)</f>
        <v>392</v>
      </c>
      <c r="E14" s="10">
        <v>68</v>
      </c>
      <c r="F14" s="10">
        <v>12</v>
      </c>
      <c r="G14" s="10">
        <v>12</v>
      </c>
      <c r="H14" s="10">
        <v>52</v>
      </c>
      <c r="I14" s="10">
        <v>60</v>
      </c>
      <c r="J14" s="10">
        <v>188</v>
      </c>
      <c r="K14" s="10">
        <v>0</v>
      </c>
      <c r="L14" s="10">
        <f>SUM(M14:S14)</f>
        <v>360</v>
      </c>
      <c r="M14" s="10">
        <v>40</v>
      </c>
      <c r="N14" s="10">
        <v>20</v>
      </c>
      <c r="O14" s="10">
        <v>28</v>
      </c>
      <c r="P14" s="10">
        <v>84</v>
      </c>
      <c r="Q14" s="10">
        <v>76</v>
      </c>
      <c r="R14" s="10">
        <v>112</v>
      </c>
      <c r="S14" s="10">
        <v>0</v>
      </c>
      <c r="T14" s="10">
        <f>SUM(U14:AA14)</f>
        <v>460</v>
      </c>
      <c r="U14" s="10">
        <v>16</v>
      </c>
      <c r="V14" s="10">
        <v>44</v>
      </c>
      <c r="W14" s="10">
        <v>40</v>
      </c>
      <c r="X14" s="10">
        <v>120</v>
      </c>
      <c r="Y14" s="10">
        <v>108</v>
      </c>
      <c r="Z14" s="10">
        <v>132</v>
      </c>
      <c r="AA14" s="10">
        <v>0</v>
      </c>
    </row>
    <row r="15" spans="1:27" ht="12.75">
      <c r="A15" s="4" t="s">
        <v>7</v>
      </c>
      <c r="B15" s="5" t="s">
        <v>47</v>
      </c>
      <c r="C15" s="4" t="s">
        <v>48</v>
      </c>
      <c r="D15" s="10">
        <f>SUM(E15:K15)</f>
        <v>324</v>
      </c>
      <c r="E15" s="10">
        <v>28</v>
      </c>
      <c r="F15" s="10">
        <v>16</v>
      </c>
      <c r="G15" s="10">
        <v>0</v>
      </c>
      <c r="H15" s="10">
        <v>40</v>
      </c>
      <c r="I15" s="10">
        <v>68</v>
      </c>
      <c r="J15" s="10">
        <v>172</v>
      </c>
      <c r="K15" s="10">
        <v>0</v>
      </c>
      <c r="L15" s="10">
        <f>SUM(M15:S15)</f>
        <v>2580</v>
      </c>
      <c r="M15" s="10">
        <v>24</v>
      </c>
      <c r="N15" s="10">
        <v>96</v>
      </c>
      <c r="O15" s="10">
        <v>348</v>
      </c>
      <c r="P15" s="10">
        <v>608</v>
      </c>
      <c r="Q15" s="10">
        <v>812</v>
      </c>
      <c r="R15" s="10">
        <v>664</v>
      </c>
      <c r="S15" s="10">
        <v>28</v>
      </c>
      <c r="T15" s="10">
        <f>SUM(U15:AA15)</f>
        <v>5768</v>
      </c>
      <c r="U15" s="10">
        <v>24</v>
      </c>
      <c r="V15" s="10">
        <v>236</v>
      </c>
      <c r="W15" s="10">
        <v>628</v>
      </c>
      <c r="X15" s="10">
        <v>1376</v>
      </c>
      <c r="Y15" s="10">
        <v>1700</v>
      </c>
      <c r="Z15" s="10">
        <v>1768</v>
      </c>
      <c r="AA15" s="10">
        <v>36</v>
      </c>
    </row>
    <row r="16" spans="1:27" ht="12.75">
      <c r="A16" s="4" t="s">
        <v>7</v>
      </c>
      <c r="B16" s="5" t="s">
        <v>49</v>
      </c>
      <c r="C16" s="4" t="s">
        <v>50</v>
      </c>
      <c r="D16" s="10">
        <f>SUM(E16:K16)</f>
        <v>1864</v>
      </c>
      <c r="E16" s="10">
        <v>24</v>
      </c>
      <c r="F16" s="10">
        <v>108</v>
      </c>
      <c r="G16" s="10">
        <v>72</v>
      </c>
      <c r="H16" s="10">
        <v>352</v>
      </c>
      <c r="I16" s="10">
        <v>476</v>
      </c>
      <c r="J16" s="10">
        <v>804</v>
      </c>
      <c r="K16" s="10">
        <v>28</v>
      </c>
      <c r="L16" s="10">
        <f>SUM(M16:S16)</f>
        <v>2384</v>
      </c>
      <c r="M16" s="10">
        <v>12</v>
      </c>
      <c r="N16" s="10">
        <v>136</v>
      </c>
      <c r="O16" s="10">
        <v>128</v>
      </c>
      <c r="P16" s="10">
        <v>512</v>
      </c>
      <c r="Q16" s="10">
        <v>616</v>
      </c>
      <c r="R16" s="10">
        <v>948</v>
      </c>
      <c r="S16" s="10">
        <v>32</v>
      </c>
      <c r="T16" s="10">
        <f>SUM(U16:AA16)</f>
        <v>2572</v>
      </c>
      <c r="U16" s="10">
        <v>28</v>
      </c>
      <c r="V16" s="10">
        <v>132</v>
      </c>
      <c r="W16" s="10">
        <v>192</v>
      </c>
      <c r="X16" s="10">
        <v>568</v>
      </c>
      <c r="Y16" s="10">
        <v>696</v>
      </c>
      <c r="Z16" s="10">
        <v>940</v>
      </c>
      <c r="AA16" s="10">
        <v>16</v>
      </c>
    </row>
    <row r="17" spans="1:27" ht="12.75">
      <c r="A17" s="4" t="s">
        <v>7</v>
      </c>
      <c r="B17" s="5" t="s">
        <v>51</v>
      </c>
      <c r="C17" s="4" t="s">
        <v>52</v>
      </c>
      <c r="D17" s="10">
        <f>SUM(E17:K17)</f>
        <v>720</v>
      </c>
      <c r="E17" s="10">
        <v>24</v>
      </c>
      <c r="F17" s="10">
        <v>44</v>
      </c>
      <c r="G17" s="10">
        <v>48</v>
      </c>
      <c r="H17" s="10">
        <v>136</v>
      </c>
      <c r="I17" s="10">
        <v>172</v>
      </c>
      <c r="J17" s="10">
        <v>288</v>
      </c>
      <c r="K17" s="10">
        <v>8</v>
      </c>
      <c r="L17" s="10">
        <f>SUM(M17:S17)</f>
        <v>932</v>
      </c>
      <c r="M17" s="10">
        <v>20</v>
      </c>
      <c r="N17" s="10">
        <v>72</v>
      </c>
      <c r="O17" s="10">
        <v>160</v>
      </c>
      <c r="P17" s="10">
        <v>172</v>
      </c>
      <c r="Q17" s="10">
        <v>228</v>
      </c>
      <c r="R17" s="10">
        <v>280</v>
      </c>
      <c r="S17" s="10">
        <v>0</v>
      </c>
      <c r="T17" s="10">
        <f>SUM(U17:AA17)</f>
        <v>1144</v>
      </c>
      <c r="U17" s="10">
        <v>8</v>
      </c>
      <c r="V17" s="10">
        <v>88</v>
      </c>
      <c r="W17" s="10">
        <v>188</v>
      </c>
      <c r="X17" s="10">
        <v>260</v>
      </c>
      <c r="Y17" s="10">
        <v>316</v>
      </c>
      <c r="Z17" s="10">
        <v>260</v>
      </c>
      <c r="AA17" s="10">
        <v>24</v>
      </c>
    </row>
    <row r="18" spans="1:27" ht="12.75">
      <c r="A18" s="6" t="s">
        <v>7</v>
      </c>
      <c r="B18" s="7" t="s">
        <v>53</v>
      </c>
      <c r="C18" s="6" t="s">
        <v>54</v>
      </c>
      <c r="D18" s="11">
        <f>SUM(E18:K18)</f>
        <v>4184</v>
      </c>
      <c r="E18" s="11">
        <v>20</v>
      </c>
      <c r="F18" s="11">
        <v>128</v>
      </c>
      <c r="G18" s="11">
        <v>516</v>
      </c>
      <c r="H18" s="11">
        <v>1052</v>
      </c>
      <c r="I18" s="11">
        <v>1104</v>
      </c>
      <c r="J18" s="11">
        <v>1300</v>
      </c>
      <c r="K18" s="11">
        <v>64</v>
      </c>
      <c r="L18" s="11">
        <f>SUM(M18:S18)</f>
        <v>7360</v>
      </c>
      <c r="M18" s="11">
        <v>4</v>
      </c>
      <c r="N18" s="11">
        <v>300</v>
      </c>
      <c r="O18" s="11">
        <v>936</v>
      </c>
      <c r="P18" s="11">
        <v>1892</v>
      </c>
      <c r="Q18" s="11">
        <v>1912</v>
      </c>
      <c r="R18" s="11">
        <v>2248</v>
      </c>
      <c r="S18" s="11">
        <v>68</v>
      </c>
      <c r="T18" s="11">
        <f>SUM(U18:AA18)</f>
        <v>8733</v>
      </c>
      <c r="U18" s="11">
        <v>5</v>
      </c>
      <c r="V18" s="11">
        <v>254</v>
      </c>
      <c r="W18" s="11">
        <v>793</v>
      </c>
      <c r="X18" s="11">
        <v>2074</v>
      </c>
      <c r="Y18" s="11">
        <v>2365</v>
      </c>
      <c r="Z18" s="11">
        <v>3142</v>
      </c>
      <c r="AA18" s="11">
        <v>100</v>
      </c>
    </row>
    <row r="19" s="1" customFormat="1" ht="12.75"/>
    <row r="20" spans="3:8" s="1" customFormat="1" ht="12.75">
      <c r="C20" t="s">
        <v>60</v>
      </c>
      <c r="D20" s="19"/>
      <c r="E20" s="19"/>
      <c r="F20" s="19"/>
      <c r="G20" s="19"/>
      <c r="H20" s="19"/>
    </row>
    <row r="21" spans="3:8" s="1" customFormat="1" ht="12.75">
      <c r="C21" s="19"/>
      <c r="D21" s="19"/>
      <c r="E21" s="19"/>
      <c r="F21" s="19"/>
      <c r="G21" s="19"/>
      <c r="H21" s="19"/>
    </row>
    <row r="22" ht="12.75">
      <c r="T22" s="1"/>
    </row>
    <row r="23" ht="12.75">
      <c r="T23" s="1"/>
    </row>
    <row r="24" ht="12.75">
      <c r="T24" s="1"/>
    </row>
    <row r="25" ht="12.75">
      <c r="T25" s="1"/>
    </row>
    <row r="26" ht="12.75">
      <c r="T26" s="1"/>
    </row>
    <row r="27" ht="12.75">
      <c r="T27" s="1"/>
    </row>
    <row r="28" spans="20:27" ht="12.75">
      <c r="T28" s="1"/>
      <c r="U28" s="14"/>
      <c r="V28" s="14"/>
      <c r="W28" s="14"/>
      <c r="X28" s="14"/>
      <c r="Y28" s="14"/>
      <c r="Z28" s="14"/>
      <c r="AA28" s="14"/>
    </row>
    <row r="29" ht="12.75">
      <c r="T29" s="1"/>
    </row>
    <row r="30" ht="12.75">
      <c r="T30" s="1"/>
    </row>
    <row r="31" ht="12.75">
      <c r="T31" s="1"/>
    </row>
    <row r="32" ht="12.75">
      <c r="T32" s="1"/>
    </row>
    <row r="33" ht="12.75">
      <c r="T33" s="1"/>
    </row>
  </sheetData>
  <mergeCells count="6">
    <mergeCell ref="L4:S4"/>
    <mergeCell ref="T4:AA4"/>
    <mergeCell ref="A4:A5"/>
    <mergeCell ref="B4:B5"/>
    <mergeCell ref="C4:C5"/>
    <mergeCell ref="D4:K4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21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1.00390625" style="0" customWidth="1"/>
    <col min="4" max="7" width="11.57421875" style="0" customWidth="1"/>
    <col min="8" max="11" width="11.8515625" style="0" customWidth="1"/>
    <col min="12" max="29" width="11.57421875" style="0" customWidth="1"/>
  </cols>
  <sheetData>
    <row r="1" spans="3:8" ht="12.75">
      <c r="C1" s="2" t="s">
        <v>44</v>
      </c>
      <c r="D1" s="2"/>
      <c r="H1" s="2"/>
    </row>
    <row r="3" spans="3:8" ht="12.75">
      <c r="C3" s="8" t="s">
        <v>32</v>
      </c>
      <c r="D3" s="8"/>
      <c r="H3" s="8"/>
    </row>
    <row r="4" spans="1:29" s="1" customFormat="1" ht="12.75">
      <c r="A4" s="26" t="s">
        <v>0</v>
      </c>
      <c r="B4" s="28" t="s">
        <v>6</v>
      </c>
      <c r="C4" s="26" t="s">
        <v>4</v>
      </c>
      <c r="D4" s="33">
        <v>1968</v>
      </c>
      <c r="E4" s="34"/>
      <c r="F4" s="34"/>
      <c r="G4" s="34"/>
      <c r="H4" s="23">
        <v>1975</v>
      </c>
      <c r="I4" s="24"/>
      <c r="J4" s="24"/>
      <c r="K4" s="24"/>
      <c r="L4" s="23">
        <v>1982</v>
      </c>
      <c r="M4" s="24"/>
      <c r="N4" s="24"/>
      <c r="O4" s="24"/>
      <c r="P4" s="24"/>
      <c r="Q4" s="25"/>
      <c r="R4" s="23">
        <v>1990</v>
      </c>
      <c r="S4" s="24"/>
      <c r="T4" s="24"/>
      <c r="U4" s="24"/>
      <c r="V4" s="24"/>
      <c r="W4" s="25"/>
      <c r="X4" s="23">
        <v>1999</v>
      </c>
      <c r="Y4" s="24"/>
      <c r="Z4" s="24"/>
      <c r="AA4" s="24"/>
      <c r="AB4" s="24"/>
      <c r="AC4" s="25"/>
    </row>
    <row r="5" spans="1:29" s="1" customFormat="1" ht="38.25">
      <c r="A5" s="27"/>
      <c r="B5" s="29"/>
      <c r="C5" s="27"/>
      <c r="D5" s="13" t="s">
        <v>8</v>
      </c>
      <c r="E5" s="12" t="s">
        <v>14</v>
      </c>
      <c r="F5" s="12" t="s">
        <v>15</v>
      </c>
      <c r="G5" s="12" t="s">
        <v>19</v>
      </c>
      <c r="H5" s="13" t="s">
        <v>8</v>
      </c>
      <c r="I5" s="12" t="s">
        <v>14</v>
      </c>
      <c r="J5" s="12" t="s">
        <v>15</v>
      </c>
      <c r="K5" s="12" t="s">
        <v>19</v>
      </c>
      <c r="L5" s="12" t="s">
        <v>8</v>
      </c>
      <c r="M5" s="12" t="s">
        <v>14</v>
      </c>
      <c r="N5" s="12" t="s">
        <v>15</v>
      </c>
      <c r="O5" s="12" t="s">
        <v>16</v>
      </c>
      <c r="P5" s="12" t="s">
        <v>17</v>
      </c>
      <c r="Q5" s="12" t="s">
        <v>18</v>
      </c>
      <c r="R5" s="12" t="s">
        <v>8</v>
      </c>
      <c r="S5" s="12" t="s">
        <v>14</v>
      </c>
      <c r="T5" s="12" t="s">
        <v>15</v>
      </c>
      <c r="U5" s="12" t="s">
        <v>16</v>
      </c>
      <c r="V5" s="12" t="s">
        <v>17</v>
      </c>
      <c r="W5" s="12" t="s">
        <v>18</v>
      </c>
      <c r="X5" s="12" t="s">
        <v>8</v>
      </c>
      <c r="Y5" s="12" t="s">
        <v>14</v>
      </c>
      <c r="Z5" s="12" t="s">
        <v>15</v>
      </c>
      <c r="AA5" s="12" t="s">
        <v>16</v>
      </c>
      <c r="AB5" s="12" t="s">
        <v>17</v>
      </c>
      <c r="AC5" s="12" t="s">
        <v>18</v>
      </c>
    </row>
    <row r="6" spans="1:29" s="1" customFormat="1" ht="12.75">
      <c r="A6" s="3" t="s">
        <v>1</v>
      </c>
      <c r="B6" s="3">
        <v>82</v>
      </c>
      <c r="C6" s="3" t="s">
        <v>40</v>
      </c>
      <c r="D6" s="9">
        <v>1854940</v>
      </c>
      <c r="E6" s="9">
        <v>1290440</v>
      </c>
      <c r="F6" s="9">
        <v>348060</v>
      </c>
      <c r="G6" s="9">
        <v>216440</v>
      </c>
      <c r="H6" s="9">
        <v>2027700</v>
      </c>
      <c r="I6" s="9">
        <v>1146340</v>
      </c>
      <c r="J6" s="9">
        <v>520540</v>
      </c>
      <c r="K6" s="9">
        <v>360820</v>
      </c>
      <c r="L6" s="9">
        <v>2225916</v>
      </c>
      <c r="M6" s="9">
        <v>1079324</v>
      </c>
      <c r="N6" s="9">
        <v>641368</v>
      </c>
      <c r="O6" s="9">
        <v>283020</v>
      </c>
      <c r="P6" s="9">
        <v>107312</v>
      </c>
      <c r="Q6" s="9">
        <v>114892</v>
      </c>
      <c r="R6" s="9">
        <v>2420033</v>
      </c>
      <c r="S6" s="9">
        <v>814872</v>
      </c>
      <c r="T6" s="9">
        <v>884784</v>
      </c>
      <c r="U6" s="9">
        <v>328805</v>
      </c>
      <c r="V6" s="9">
        <v>212140</v>
      </c>
      <c r="W6" s="9">
        <v>179432</v>
      </c>
      <c r="X6" s="9">
        <v>2595659</v>
      </c>
      <c r="Y6" s="9">
        <v>557181</v>
      </c>
      <c r="Z6" s="9">
        <v>999846</v>
      </c>
      <c r="AA6" s="9">
        <v>393490</v>
      </c>
      <c r="AB6" s="9">
        <v>334797</v>
      </c>
      <c r="AC6" s="9">
        <v>310345</v>
      </c>
    </row>
    <row r="7" spans="1:29" s="1" customFormat="1" ht="12.75">
      <c r="A7" s="4"/>
      <c r="B7" s="4"/>
      <c r="C7" s="4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spans="1:29" ht="12.75">
      <c r="A8" s="4" t="s">
        <v>2</v>
      </c>
      <c r="B8" s="5" t="s">
        <v>41</v>
      </c>
      <c r="C8" s="4" t="s">
        <v>42</v>
      </c>
      <c r="D8" s="10">
        <v>548888</v>
      </c>
      <c r="E8" s="10">
        <v>360920</v>
      </c>
      <c r="F8" s="10">
        <v>111896</v>
      </c>
      <c r="G8" s="10">
        <v>76072</v>
      </c>
      <c r="H8" s="10">
        <v>617660</v>
      </c>
      <c r="I8" s="10">
        <v>331880</v>
      </c>
      <c r="J8" s="10">
        <v>157950</v>
      </c>
      <c r="K8" s="10">
        <v>127830</v>
      </c>
      <c r="L8" s="10">
        <v>659000</v>
      </c>
      <c r="M8" s="10">
        <v>307844</v>
      </c>
      <c r="N8" s="10">
        <v>179908</v>
      </c>
      <c r="O8" s="10">
        <v>91308</v>
      </c>
      <c r="P8" s="10">
        <v>36788</v>
      </c>
      <c r="Q8" s="10">
        <v>43152</v>
      </c>
      <c r="R8" s="10">
        <v>717779</v>
      </c>
      <c r="S8" s="10">
        <v>228445</v>
      </c>
      <c r="T8" s="10">
        <v>243129</v>
      </c>
      <c r="U8" s="10">
        <v>103592</v>
      </c>
      <c r="V8" s="10">
        <v>71789</v>
      </c>
      <c r="W8" s="10">
        <v>70824</v>
      </c>
      <c r="X8" s="10">
        <v>764875</v>
      </c>
      <c r="Y8" s="10">
        <v>154807</v>
      </c>
      <c r="Z8" s="10">
        <v>263636</v>
      </c>
      <c r="AA8" s="10">
        <v>116655</v>
      </c>
      <c r="AB8" s="10">
        <v>108990</v>
      </c>
      <c r="AC8" s="10">
        <v>120787</v>
      </c>
    </row>
    <row r="9" spans="1:29" ht="12.75">
      <c r="A9" s="4"/>
      <c r="B9" s="5"/>
      <c r="C9" s="4"/>
      <c r="D9" s="4"/>
      <c r="E9" s="10"/>
      <c r="F9" s="10"/>
      <c r="G9" s="10"/>
      <c r="H9" s="4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</row>
    <row r="10" spans="1:29" ht="12.75">
      <c r="A10" s="4" t="s">
        <v>3</v>
      </c>
      <c r="B10" s="4"/>
      <c r="C10" s="4" t="s">
        <v>43</v>
      </c>
      <c r="D10" s="10">
        <v>43116</v>
      </c>
      <c r="E10" s="10">
        <v>32936</v>
      </c>
      <c r="F10" s="10">
        <v>6692</v>
      </c>
      <c r="G10" s="10">
        <v>3488</v>
      </c>
      <c r="H10" s="10">
        <v>60360</v>
      </c>
      <c r="I10" s="10">
        <v>37385</v>
      </c>
      <c r="J10" s="10">
        <v>14615</v>
      </c>
      <c r="K10" s="10">
        <v>8360</v>
      </c>
      <c r="L10" s="10">
        <v>77456</v>
      </c>
      <c r="M10" s="10">
        <v>40912</v>
      </c>
      <c r="N10" s="10">
        <v>21896</v>
      </c>
      <c r="O10" s="10">
        <v>9308</v>
      </c>
      <c r="P10" s="10">
        <v>3100</v>
      </c>
      <c r="Q10" s="10">
        <v>2240</v>
      </c>
      <c r="R10" s="10">
        <v>89902</v>
      </c>
      <c r="S10" s="10">
        <v>32997</v>
      </c>
      <c r="T10" s="10">
        <v>34405</v>
      </c>
      <c r="U10" s="10">
        <v>12276</v>
      </c>
      <c r="V10" s="10">
        <v>6544</v>
      </c>
      <c r="W10" s="10">
        <v>3680</v>
      </c>
      <c r="X10" s="10">
        <v>99935</v>
      </c>
      <c r="Y10" s="10">
        <v>23940</v>
      </c>
      <c r="Z10" s="10">
        <v>40903</v>
      </c>
      <c r="AA10" s="10">
        <v>15499</v>
      </c>
      <c r="AB10" s="10">
        <v>11975</v>
      </c>
      <c r="AC10" s="10">
        <v>7618</v>
      </c>
    </row>
    <row r="11" spans="1:29" ht="12.75">
      <c r="A11" s="4"/>
      <c r="B11" s="4"/>
      <c r="C11" s="4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</row>
    <row r="12" spans="1:29" ht="12.75">
      <c r="A12" s="4" t="s">
        <v>5</v>
      </c>
      <c r="B12" s="4"/>
      <c r="C12" s="4" t="s">
        <v>44</v>
      </c>
      <c r="D12" s="10">
        <v>1768</v>
      </c>
      <c r="E12" s="10">
        <v>1496</v>
      </c>
      <c r="F12" s="10">
        <v>144</v>
      </c>
      <c r="G12" s="10">
        <v>128</v>
      </c>
      <c r="H12" s="10">
        <v>3275</v>
      </c>
      <c r="I12" s="10">
        <v>1990</v>
      </c>
      <c r="J12" s="10">
        <v>875</v>
      </c>
      <c r="K12" s="10">
        <v>410</v>
      </c>
      <c r="L12" s="10">
        <v>7484</v>
      </c>
      <c r="M12" s="10">
        <v>3452</v>
      </c>
      <c r="N12" s="10">
        <v>2044</v>
      </c>
      <c r="O12" s="10">
        <v>1016</v>
      </c>
      <c r="P12" s="10">
        <v>476</v>
      </c>
      <c r="Q12" s="10">
        <v>496</v>
      </c>
      <c r="R12" s="10">
        <v>13616</v>
      </c>
      <c r="S12" s="10">
        <v>3896</v>
      </c>
      <c r="T12" s="10">
        <v>5196</v>
      </c>
      <c r="U12" s="10">
        <v>2040</v>
      </c>
      <c r="V12" s="10">
        <v>1372</v>
      </c>
      <c r="W12" s="10">
        <v>1112</v>
      </c>
      <c r="X12" s="10">
        <v>18677</v>
      </c>
      <c r="Y12" s="10">
        <v>3919</v>
      </c>
      <c r="Z12" s="10">
        <v>7602</v>
      </c>
      <c r="AA12" s="10">
        <v>2997</v>
      </c>
      <c r="AB12" s="10">
        <v>2392</v>
      </c>
      <c r="AC12" s="10">
        <v>1767</v>
      </c>
    </row>
    <row r="13" spans="1:29" ht="12.75">
      <c r="A13" s="4"/>
      <c r="B13" s="4"/>
      <c r="C13" s="4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spans="1:29" ht="12.75">
      <c r="A14" s="4" t="s">
        <v>7</v>
      </c>
      <c r="B14" s="5" t="s">
        <v>45</v>
      </c>
      <c r="C14" s="4" t="s">
        <v>46</v>
      </c>
      <c r="D14" s="10">
        <v>232</v>
      </c>
      <c r="E14" s="10">
        <v>188</v>
      </c>
      <c r="F14" s="10">
        <v>36</v>
      </c>
      <c r="G14" s="10">
        <v>8</v>
      </c>
      <c r="H14" s="10">
        <v>295</v>
      </c>
      <c r="I14" s="10">
        <v>250</v>
      </c>
      <c r="J14" s="10">
        <v>40</v>
      </c>
      <c r="K14" s="10">
        <v>5</v>
      </c>
      <c r="L14" s="10">
        <v>392</v>
      </c>
      <c r="M14" s="10">
        <v>224</v>
      </c>
      <c r="N14" s="10">
        <v>112</v>
      </c>
      <c r="O14" s="10">
        <v>36</v>
      </c>
      <c r="P14" s="10">
        <v>12</v>
      </c>
      <c r="Q14" s="10">
        <v>8</v>
      </c>
      <c r="R14" s="10">
        <v>360</v>
      </c>
      <c r="S14" s="10">
        <v>128</v>
      </c>
      <c r="T14" s="10">
        <v>132</v>
      </c>
      <c r="U14" s="10">
        <v>64</v>
      </c>
      <c r="V14" s="10">
        <v>32</v>
      </c>
      <c r="W14" s="10">
        <v>4</v>
      </c>
      <c r="X14" s="10">
        <v>460</v>
      </c>
      <c r="Y14" s="10">
        <v>108</v>
      </c>
      <c r="Z14" s="10">
        <v>196</v>
      </c>
      <c r="AA14" s="10">
        <v>96</v>
      </c>
      <c r="AB14" s="10">
        <v>32</v>
      </c>
      <c r="AC14" s="10">
        <v>28</v>
      </c>
    </row>
    <row r="15" spans="1:29" ht="12.75">
      <c r="A15" s="4" t="s">
        <v>7</v>
      </c>
      <c r="B15" s="5" t="s">
        <v>47</v>
      </c>
      <c r="C15" s="4" t="s">
        <v>48</v>
      </c>
      <c r="D15" s="10">
        <v>304</v>
      </c>
      <c r="E15" s="10">
        <v>284</v>
      </c>
      <c r="F15" s="10">
        <v>16</v>
      </c>
      <c r="G15" s="10">
        <v>4</v>
      </c>
      <c r="H15" s="10">
        <v>320</v>
      </c>
      <c r="I15" s="10">
        <v>245</v>
      </c>
      <c r="J15" s="10">
        <v>75</v>
      </c>
      <c r="K15" s="10">
        <v>0</v>
      </c>
      <c r="L15" s="10">
        <v>324</v>
      </c>
      <c r="M15" s="10">
        <v>232</v>
      </c>
      <c r="N15" s="10">
        <v>60</v>
      </c>
      <c r="O15" s="10">
        <v>12</v>
      </c>
      <c r="P15" s="10">
        <v>16</v>
      </c>
      <c r="Q15" s="10">
        <v>4</v>
      </c>
      <c r="R15" s="10">
        <v>2580</v>
      </c>
      <c r="S15" s="10">
        <v>688</v>
      </c>
      <c r="T15" s="10">
        <v>988</v>
      </c>
      <c r="U15" s="10">
        <v>376</v>
      </c>
      <c r="V15" s="10">
        <v>288</v>
      </c>
      <c r="W15" s="10">
        <v>240</v>
      </c>
      <c r="X15" s="10">
        <v>5768</v>
      </c>
      <c r="Y15" s="10">
        <v>1120</v>
      </c>
      <c r="Z15" s="10">
        <v>2236</v>
      </c>
      <c r="AA15" s="10">
        <v>1024</v>
      </c>
      <c r="AB15" s="10">
        <v>776</v>
      </c>
      <c r="AC15" s="10">
        <v>612</v>
      </c>
    </row>
    <row r="16" spans="1:29" ht="12.75">
      <c r="A16" s="4" t="s">
        <v>7</v>
      </c>
      <c r="B16" s="5" t="s">
        <v>49</v>
      </c>
      <c r="C16" s="4" t="s">
        <v>50</v>
      </c>
      <c r="D16" s="10">
        <v>716</v>
      </c>
      <c r="E16" s="10">
        <v>552</v>
      </c>
      <c r="F16" s="10">
        <v>72</v>
      </c>
      <c r="G16" s="10">
        <v>92</v>
      </c>
      <c r="H16" s="10">
        <v>1550</v>
      </c>
      <c r="I16" s="10">
        <v>870</v>
      </c>
      <c r="J16" s="10">
        <v>460</v>
      </c>
      <c r="K16" s="10">
        <v>220</v>
      </c>
      <c r="L16" s="10">
        <v>1864</v>
      </c>
      <c r="M16" s="10">
        <v>1048</v>
      </c>
      <c r="N16" s="10">
        <v>496</v>
      </c>
      <c r="O16" s="10">
        <v>220</v>
      </c>
      <c r="P16" s="10">
        <v>60</v>
      </c>
      <c r="Q16" s="10">
        <v>40</v>
      </c>
      <c r="R16" s="10">
        <v>2384</v>
      </c>
      <c r="S16" s="10">
        <v>800</v>
      </c>
      <c r="T16" s="10">
        <v>1052</v>
      </c>
      <c r="U16" s="10">
        <v>336</v>
      </c>
      <c r="V16" s="10">
        <v>108</v>
      </c>
      <c r="W16" s="10">
        <v>88</v>
      </c>
      <c r="X16" s="10">
        <v>2572</v>
      </c>
      <c r="Y16" s="10">
        <v>612</v>
      </c>
      <c r="Z16" s="10">
        <v>1252</v>
      </c>
      <c r="AA16" s="10">
        <v>312</v>
      </c>
      <c r="AB16" s="10">
        <v>252</v>
      </c>
      <c r="AC16" s="10">
        <v>144</v>
      </c>
    </row>
    <row r="17" spans="1:29" ht="12.75">
      <c r="A17" s="4" t="s">
        <v>7</v>
      </c>
      <c r="B17" s="5" t="s">
        <v>51</v>
      </c>
      <c r="C17" s="4" t="s">
        <v>52</v>
      </c>
      <c r="D17" s="10">
        <v>264</v>
      </c>
      <c r="E17" s="10">
        <v>236</v>
      </c>
      <c r="F17" s="10">
        <v>12</v>
      </c>
      <c r="G17" s="10">
        <v>16</v>
      </c>
      <c r="H17" s="10">
        <v>390</v>
      </c>
      <c r="I17" s="10">
        <v>265</v>
      </c>
      <c r="J17" s="10">
        <v>80</v>
      </c>
      <c r="K17" s="10">
        <v>45</v>
      </c>
      <c r="L17" s="10">
        <v>720</v>
      </c>
      <c r="M17" s="10">
        <v>320</v>
      </c>
      <c r="N17" s="10">
        <v>252</v>
      </c>
      <c r="O17" s="10">
        <v>80</v>
      </c>
      <c r="P17" s="10">
        <v>32</v>
      </c>
      <c r="Q17" s="10">
        <v>36</v>
      </c>
      <c r="R17" s="10">
        <v>932</v>
      </c>
      <c r="S17" s="10">
        <v>288</v>
      </c>
      <c r="T17" s="10">
        <v>348</v>
      </c>
      <c r="U17" s="10">
        <v>140</v>
      </c>
      <c r="V17" s="10">
        <v>72</v>
      </c>
      <c r="W17" s="10">
        <v>84</v>
      </c>
      <c r="X17" s="10">
        <v>1144</v>
      </c>
      <c r="Y17" s="10">
        <v>208</v>
      </c>
      <c r="Z17" s="10">
        <v>428</v>
      </c>
      <c r="AA17" s="10">
        <v>152</v>
      </c>
      <c r="AB17" s="10">
        <v>172</v>
      </c>
      <c r="AC17" s="10">
        <v>184</v>
      </c>
    </row>
    <row r="18" spans="1:29" ht="12.75">
      <c r="A18" s="6" t="s">
        <v>7</v>
      </c>
      <c r="B18" s="7" t="s">
        <v>53</v>
      </c>
      <c r="C18" s="6" t="s">
        <v>54</v>
      </c>
      <c r="D18" s="11">
        <v>252</v>
      </c>
      <c r="E18" s="11">
        <v>236</v>
      </c>
      <c r="F18" s="11">
        <v>8</v>
      </c>
      <c r="G18" s="11">
        <v>8</v>
      </c>
      <c r="H18" s="11">
        <v>720</v>
      </c>
      <c r="I18" s="11">
        <v>360</v>
      </c>
      <c r="J18" s="11">
        <v>220</v>
      </c>
      <c r="K18" s="11">
        <v>140</v>
      </c>
      <c r="L18" s="11">
        <v>4184</v>
      </c>
      <c r="M18" s="11">
        <v>1628</v>
      </c>
      <c r="N18" s="11">
        <v>1124</v>
      </c>
      <c r="O18" s="11">
        <v>668</v>
      </c>
      <c r="P18" s="11">
        <v>356</v>
      </c>
      <c r="Q18" s="11">
        <v>408</v>
      </c>
      <c r="R18" s="11">
        <v>7360</v>
      </c>
      <c r="S18" s="11">
        <v>1992</v>
      </c>
      <c r="T18" s="11">
        <v>2676</v>
      </c>
      <c r="U18" s="11">
        <v>1124</v>
      </c>
      <c r="V18" s="11">
        <v>872</v>
      </c>
      <c r="W18" s="11">
        <v>696</v>
      </c>
      <c r="X18" s="11">
        <v>8733</v>
      </c>
      <c r="Y18" s="11">
        <v>1871</v>
      </c>
      <c r="Z18" s="11">
        <v>3490</v>
      </c>
      <c r="AA18" s="11">
        <v>1413</v>
      </c>
      <c r="AB18" s="11">
        <v>1160</v>
      </c>
      <c r="AC18" s="11">
        <v>799</v>
      </c>
    </row>
    <row r="19" s="1" customFormat="1" ht="12.75"/>
    <row r="20" spans="3:7" s="1" customFormat="1" ht="12.75">
      <c r="C20" t="s">
        <v>60</v>
      </c>
      <c r="D20" s="19"/>
      <c r="E20" s="19"/>
      <c r="F20" s="19"/>
      <c r="G20" s="19"/>
    </row>
    <row r="21" spans="3:7" s="1" customFormat="1" ht="12.75">
      <c r="C21" s="19"/>
      <c r="D21" s="19"/>
      <c r="E21" s="19"/>
      <c r="F21" s="19"/>
      <c r="G21" s="19"/>
    </row>
  </sheetData>
  <mergeCells count="8">
    <mergeCell ref="R4:W4"/>
    <mergeCell ref="X4:AC4"/>
    <mergeCell ref="H4:K4"/>
    <mergeCell ref="L4:Q4"/>
    <mergeCell ref="A4:A5"/>
    <mergeCell ref="B4:B5"/>
    <mergeCell ref="C4:C5"/>
    <mergeCell ref="D4:G4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1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1.00390625" style="0" customWidth="1"/>
    <col min="4" max="4" width="10.8515625" style="0" customWidth="1"/>
    <col min="5" max="5" width="12.421875" style="0" customWidth="1"/>
    <col min="6" max="6" width="12.57421875" style="0" customWidth="1"/>
    <col min="7" max="10" width="10.8515625" style="0" customWidth="1"/>
    <col min="11" max="12" width="12.421875" style="0" customWidth="1"/>
    <col min="13" max="13" width="10.8515625" style="0" customWidth="1"/>
  </cols>
  <sheetData>
    <row r="1" spans="3:10" ht="12.75">
      <c r="C1" s="2" t="s">
        <v>44</v>
      </c>
      <c r="D1" s="2"/>
      <c r="J1" s="2"/>
    </row>
    <row r="3" spans="3:10" ht="12.75">
      <c r="C3" s="8" t="s">
        <v>37</v>
      </c>
      <c r="D3" s="8"/>
      <c r="J3" s="8"/>
    </row>
    <row r="4" spans="1:15" s="1" customFormat="1" ht="12.75">
      <c r="A4" s="26" t="s">
        <v>0</v>
      </c>
      <c r="B4" s="28" t="s">
        <v>6</v>
      </c>
      <c r="C4" s="26" t="s">
        <v>4</v>
      </c>
      <c r="D4" s="33">
        <v>1990</v>
      </c>
      <c r="E4" s="34"/>
      <c r="F4" s="34"/>
      <c r="G4" s="34"/>
      <c r="H4" s="20"/>
      <c r="I4" s="20"/>
      <c r="J4" s="23">
        <v>1999</v>
      </c>
      <c r="K4" s="24"/>
      <c r="L4" s="24"/>
      <c r="M4" s="24"/>
      <c r="N4" s="35"/>
      <c r="O4" s="36"/>
    </row>
    <row r="5" spans="1:15" s="1" customFormat="1" ht="114.75">
      <c r="A5" s="27"/>
      <c r="B5" s="29"/>
      <c r="C5" s="27"/>
      <c r="D5" s="13" t="s">
        <v>8</v>
      </c>
      <c r="E5" s="12" t="s">
        <v>57</v>
      </c>
      <c r="F5" s="12" t="s">
        <v>39</v>
      </c>
      <c r="G5" s="12" t="s">
        <v>58</v>
      </c>
      <c r="H5" s="12" t="s">
        <v>59</v>
      </c>
      <c r="I5" s="12" t="s">
        <v>38</v>
      </c>
      <c r="J5" s="13" t="s">
        <v>8</v>
      </c>
      <c r="K5" s="12" t="s">
        <v>57</v>
      </c>
      <c r="L5" s="12" t="s">
        <v>39</v>
      </c>
      <c r="M5" s="12" t="s">
        <v>58</v>
      </c>
      <c r="N5" s="12" t="s">
        <v>59</v>
      </c>
      <c r="O5" s="12" t="s">
        <v>38</v>
      </c>
    </row>
    <row r="6" spans="1:15" s="1" customFormat="1" ht="12.75">
      <c r="A6" s="3" t="s">
        <v>1</v>
      </c>
      <c r="B6" s="3">
        <v>82</v>
      </c>
      <c r="C6" s="3" t="s">
        <v>40</v>
      </c>
      <c r="D6" s="9">
        <v>2198230</v>
      </c>
      <c r="E6" s="9">
        <v>1689629</v>
      </c>
      <c r="F6" s="9">
        <v>113485</v>
      </c>
      <c r="G6" s="9">
        <v>26416</v>
      </c>
      <c r="H6" s="9">
        <f>D6-E6-F6-G6-I6</f>
        <v>55741</v>
      </c>
      <c r="I6" s="9">
        <v>312959</v>
      </c>
      <c r="J6" s="9">
        <v>2308846</v>
      </c>
      <c r="K6" s="9">
        <f>352985+1364779</f>
        <v>1717764</v>
      </c>
      <c r="L6" s="9">
        <v>190540</v>
      </c>
      <c r="M6" s="9">
        <v>47002</v>
      </c>
      <c r="N6" s="3">
        <f>J6-K6-L6-M6-O6</f>
        <v>78688</v>
      </c>
      <c r="O6" s="3">
        <v>274852</v>
      </c>
    </row>
    <row r="7" spans="1:15" s="1" customFormat="1" ht="12.75">
      <c r="A7" s="4"/>
      <c r="B7" s="4"/>
      <c r="C7" s="4"/>
      <c r="D7" s="10"/>
      <c r="E7" s="10"/>
      <c r="F7" s="10"/>
      <c r="G7" s="10"/>
      <c r="H7" s="10"/>
      <c r="I7" s="10"/>
      <c r="J7" s="10"/>
      <c r="K7" s="10"/>
      <c r="L7" s="10"/>
      <c r="M7" s="10"/>
      <c r="N7" s="4"/>
      <c r="O7" s="4"/>
    </row>
    <row r="8" spans="1:15" ht="12.75">
      <c r="A8" s="4" t="s">
        <v>2</v>
      </c>
      <c r="B8" s="5" t="s">
        <v>41</v>
      </c>
      <c r="C8" s="4" t="s">
        <v>42</v>
      </c>
      <c r="D8" s="10">
        <v>652385</v>
      </c>
      <c r="E8" s="10">
        <v>523159</v>
      </c>
      <c r="F8" s="10">
        <v>30773</v>
      </c>
      <c r="G8" s="10">
        <v>9460</v>
      </c>
      <c r="H8" s="10">
        <f>D8-E8-F8-G8-I8</f>
        <v>17256</v>
      </c>
      <c r="I8" s="10">
        <v>71737</v>
      </c>
      <c r="J8" s="10">
        <v>677803</v>
      </c>
      <c r="K8" s="10">
        <f>109630+415732</f>
        <v>525362</v>
      </c>
      <c r="L8" s="10">
        <v>48278</v>
      </c>
      <c r="M8" s="10">
        <v>15153</v>
      </c>
      <c r="N8" s="21">
        <f>J8-K8-L8-M8-O8</f>
        <v>22481</v>
      </c>
      <c r="O8" s="21">
        <v>66529</v>
      </c>
    </row>
    <row r="9" spans="1:15" ht="12.75">
      <c r="A9" s="4"/>
      <c r="B9" s="5"/>
      <c r="C9" s="4"/>
      <c r="D9" s="4"/>
      <c r="E9" s="10"/>
      <c r="F9" s="10"/>
      <c r="G9" s="10"/>
      <c r="H9" s="10"/>
      <c r="I9" s="10"/>
      <c r="J9" s="4"/>
      <c r="K9" s="10"/>
      <c r="L9" s="10"/>
      <c r="M9" s="10"/>
      <c r="N9" s="21"/>
      <c r="O9" s="21"/>
    </row>
    <row r="10" spans="1:15" ht="12.75">
      <c r="A10" s="4" t="s">
        <v>3</v>
      </c>
      <c r="B10" s="4"/>
      <c r="C10" s="4" t="s">
        <v>43</v>
      </c>
      <c r="D10" s="10">
        <v>80846</v>
      </c>
      <c r="E10" s="10">
        <v>64554</v>
      </c>
      <c r="F10" s="10">
        <v>3476</v>
      </c>
      <c r="G10" s="10">
        <v>1248</v>
      </c>
      <c r="H10" s="10">
        <f>D10-E10-F10-G10-I10</f>
        <v>2064</v>
      </c>
      <c r="I10" s="10">
        <v>9504</v>
      </c>
      <c r="J10" s="10">
        <v>88248</v>
      </c>
      <c r="K10" s="10">
        <f>12463+56285</f>
        <v>68748</v>
      </c>
      <c r="L10" s="10">
        <v>5470</v>
      </c>
      <c r="M10" s="10">
        <v>2587</v>
      </c>
      <c r="N10" s="21">
        <f>J10-K10-L10-M10-O10</f>
        <v>2883</v>
      </c>
      <c r="O10" s="21">
        <v>8560</v>
      </c>
    </row>
    <row r="11" spans="1:15" ht="12.75">
      <c r="A11" s="4"/>
      <c r="B11" s="4"/>
      <c r="C11" s="4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21"/>
      <c r="O11" s="21"/>
    </row>
    <row r="12" spans="1:15" ht="12.75">
      <c r="A12" s="4" t="s">
        <v>5</v>
      </c>
      <c r="B12" s="4"/>
      <c r="C12" s="4" t="s">
        <v>44</v>
      </c>
      <c r="D12" s="10">
        <v>12056</v>
      </c>
      <c r="E12" s="10">
        <v>9848</v>
      </c>
      <c r="F12" s="10">
        <v>652</v>
      </c>
      <c r="G12" s="10">
        <v>252</v>
      </c>
      <c r="H12" s="10">
        <f>D12-E12-F12-G12-I12</f>
        <v>464</v>
      </c>
      <c r="I12" s="10">
        <v>840</v>
      </c>
      <c r="J12" s="10">
        <v>16232</v>
      </c>
      <c r="K12" s="10">
        <f>2673+10074</f>
        <v>12747</v>
      </c>
      <c r="L12" s="10">
        <v>1253</v>
      </c>
      <c r="M12" s="10">
        <v>846</v>
      </c>
      <c r="N12" s="21">
        <f>J12-K12-L12-M12-O12</f>
        <v>478</v>
      </c>
      <c r="O12" s="21">
        <v>908</v>
      </c>
    </row>
    <row r="13" spans="1:15" ht="12.75">
      <c r="A13" s="4"/>
      <c r="B13" s="4"/>
      <c r="C13" s="4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21"/>
      <c r="O13" s="21"/>
    </row>
    <row r="14" spans="1:15" ht="12.75">
      <c r="A14" s="4" t="s">
        <v>7</v>
      </c>
      <c r="B14" s="5" t="s">
        <v>45</v>
      </c>
      <c r="C14" s="4" t="s">
        <v>46</v>
      </c>
      <c r="D14" s="10">
        <v>348</v>
      </c>
      <c r="E14" s="10">
        <v>264</v>
      </c>
      <c r="F14" s="10">
        <v>8</v>
      </c>
      <c r="G14" s="10">
        <v>4</v>
      </c>
      <c r="H14" s="10">
        <f>D14-E14-F14-G14-I14</f>
        <v>8</v>
      </c>
      <c r="I14" s="10">
        <v>64</v>
      </c>
      <c r="J14" s="10">
        <v>428</v>
      </c>
      <c r="K14" s="10">
        <f>260+76</f>
        <v>336</v>
      </c>
      <c r="L14" s="10">
        <v>24</v>
      </c>
      <c r="M14" s="10">
        <v>0</v>
      </c>
      <c r="N14" s="21">
        <f>J14-K14-L14-M14-O14</f>
        <v>12</v>
      </c>
      <c r="O14" s="21">
        <v>56</v>
      </c>
    </row>
    <row r="15" spans="1:15" ht="12.75">
      <c r="A15" s="4" t="s">
        <v>7</v>
      </c>
      <c r="B15" s="5" t="s">
        <v>47</v>
      </c>
      <c r="C15" s="4" t="s">
        <v>48</v>
      </c>
      <c r="D15" s="10">
        <v>2276</v>
      </c>
      <c r="E15" s="10">
        <v>1872</v>
      </c>
      <c r="F15" s="10">
        <v>132</v>
      </c>
      <c r="G15" s="10">
        <v>24</v>
      </c>
      <c r="H15" s="10">
        <f>D15-E15-F15-G15-I15</f>
        <v>112</v>
      </c>
      <c r="I15" s="10">
        <v>136</v>
      </c>
      <c r="J15" s="10">
        <v>5112</v>
      </c>
      <c r="K15" s="10">
        <f>828+3220</f>
        <v>4048</v>
      </c>
      <c r="L15" s="10">
        <v>348</v>
      </c>
      <c r="M15" s="10">
        <v>296</v>
      </c>
      <c r="N15" s="21">
        <f>J15-K15-L15-M15-O15</f>
        <v>160</v>
      </c>
      <c r="O15" s="21">
        <v>260</v>
      </c>
    </row>
    <row r="16" spans="1:15" ht="12.75">
      <c r="A16" s="4" t="s">
        <v>7</v>
      </c>
      <c r="B16" s="5" t="s">
        <v>49</v>
      </c>
      <c r="C16" s="4" t="s">
        <v>50</v>
      </c>
      <c r="D16" s="10">
        <v>2140</v>
      </c>
      <c r="E16" s="10">
        <v>1716</v>
      </c>
      <c r="F16" s="10">
        <v>108</v>
      </c>
      <c r="G16" s="10">
        <v>60</v>
      </c>
      <c r="H16" s="10">
        <f>D16-E16-F16-G16-I16</f>
        <v>88</v>
      </c>
      <c r="I16" s="10">
        <v>168</v>
      </c>
      <c r="J16" s="10">
        <v>2264</v>
      </c>
      <c r="K16" s="10">
        <f>304+1488</f>
        <v>1792</v>
      </c>
      <c r="L16" s="10">
        <v>168</v>
      </c>
      <c r="M16" s="10">
        <v>88</v>
      </c>
      <c r="N16" s="21">
        <f>J16-K16-L16-M16-O16</f>
        <v>36</v>
      </c>
      <c r="O16" s="21">
        <v>180</v>
      </c>
    </row>
    <row r="17" spans="1:15" ht="12.75">
      <c r="A17" s="4" t="s">
        <v>7</v>
      </c>
      <c r="B17" s="5" t="s">
        <v>51</v>
      </c>
      <c r="C17" s="4" t="s">
        <v>52</v>
      </c>
      <c r="D17" s="10">
        <v>836</v>
      </c>
      <c r="E17" s="10">
        <v>648</v>
      </c>
      <c r="F17" s="10">
        <v>48</v>
      </c>
      <c r="G17" s="10">
        <v>8</v>
      </c>
      <c r="H17" s="10">
        <f>D17-E17-F17-G17-I17</f>
        <v>28</v>
      </c>
      <c r="I17" s="10">
        <v>104</v>
      </c>
      <c r="J17" s="10">
        <v>1028</v>
      </c>
      <c r="K17" s="10">
        <v>820</v>
      </c>
      <c r="L17" s="10">
        <v>44</v>
      </c>
      <c r="M17" s="10">
        <v>36</v>
      </c>
      <c r="N17" s="21">
        <f>J17-K17-L17-M17-O17</f>
        <v>24</v>
      </c>
      <c r="O17" s="21">
        <v>104</v>
      </c>
    </row>
    <row r="18" spans="1:15" ht="12.75">
      <c r="A18" s="6" t="s">
        <v>7</v>
      </c>
      <c r="B18" s="7" t="s">
        <v>53</v>
      </c>
      <c r="C18" s="6" t="s">
        <v>54</v>
      </c>
      <c r="D18" s="11">
        <v>6456</v>
      </c>
      <c r="E18" s="11">
        <v>5348</v>
      </c>
      <c r="F18" s="11">
        <v>356</v>
      </c>
      <c r="G18" s="11">
        <v>156</v>
      </c>
      <c r="H18" s="11">
        <f>D18-E18-F18-G18-I18</f>
        <v>228</v>
      </c>
      <c r="I18" s="11">
        <v>368</v>
      </c>
      <c r="J18" s="11">
        <v>7400</v>
      </c>
      <c r="K18" s="11">
        <f>1261+4490</f>
        <v>5751</v>
      </c>
      <c r="L18" s="11">
        <v>669</v>
      </c>
      <c r="M18" s="11">
        <v>426</v>
      </c>
      <c r="N18" s="18">
        <f>J18-K18-L18-M18-O18</f>
        <v>246</v>
      </c>
      <c r="O18" s="18">
        <v>308</v>
      </c>
    </row>
    <row r="19" s="1" customFormat="1" ht="12.75"/>
    <row r="20" spans="3:9" s="1" customFormat="1" ht="12.75">
      <c r="C20" t="s">
        <v>60</v>
      </c>
      <c r="D20" s="19"/>
      <c r="E20" s="19"/>
      <c r="F20" s="19"/>
      <c r="G20" s="19"/>
      <c r="H20" s="19"/>
      <c r="I20" s="19"/>
    </row>
    <row r="21" spans="3:9" s="1" customFormat="1" ht="12.75">
      <c r="C21" s="19"/>
      <c r="D21" s="19"/>
      <c r="E21" s="19"/>
      <c r="F21" s="19"/>
      <c r="G21" s="19"/>
      <c r="H21" s="19"/>
      <c r="I21" s="19"/>
    </row>
  </sheetData>
  <mergeCells count="5">
    <mergeCell ref="J4:O4"/>
    <mergeCell ref="A4:A5"/>
    <mergeCell ref="B4:B5"/>
    <mergeCell ref="C4:C5"/>
    <mergeCell ref="D4:G4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INSEE</dc:creator>
  <cp:keywords/>
  <dc:description/>
  <cp:lastModifiedBy>MORER NATHALIE</cp:lastModifiedBy>
  <cp:lastPrinted>2005-01-13T11:33:10Z</cp:lastPrinted>
  <dcterms:created xsi:type="dcterms:W3CDTF">2004-03-21T18:55:38Z</dcterms:created>
  <dcterms:modified xsi:type="dcterms:W3CDTF">2005-01-26T11:14:50Z</dcterms:modified>
  <cp:category/>
  <cp:version/>
  <cp:contentType/>
  <cp:contentStatus/>
</cp:coreProperties>
</file>