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<sst xmlns="http://schemas.openxmlformats.org/spreadsheetml/2006/main" count="405" uniqueCount="72">
  <si>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</si>
  <si>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</si>
  <si>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</si>
  <si>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</si>
  <si>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</si>
  <si>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</si>
  <si>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</si>
  <si>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</si>
  <si>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</si>
  <si>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</si>
  <si>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</si>
  <si>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</si>
  <si>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</si>
  <si>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</si>
  <si>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</si>
  <si>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</si>
  <si>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</si>
  <si>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</si>
  <si>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</si>
  <si>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</si>
  <si>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</si>
  <si>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</si>
  <si>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</si>
  <si>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</si>
  <si>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</si>
  <si>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</si>
  <si>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</si>
  <si>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</si>
  <si>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</si>
  <si>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</si>
  <si>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</si>
  <si>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</si>
  <si>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</si>
  <si>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</si>
  <si>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</si>
  <si>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</si>
  <si>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</si>
  <si>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</si>
  <si>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</si>
  <si>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</si>
  <si>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</si>
  <si>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</si>
  <si>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</si>
  <si>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Périphérie de la ville nouvelle de Sénart</t>
  </si>
  <si>
    <t>Ville nouvelle de Sénart</t>
  </si>
  <si>
    <t>77067</t>
  </si>
  <si>
    <t>Cesson</t>
  </si>
  <si>
    <t>77122</t>
  </si>
  <si>
    <t>Combs-la-Ville</t>
  </si>
  <si>
    <t>77251</t>
  </si>
  <si>
    <t>Lieusaint</t>
  </si>
  <si>
    <t>77296</t>
  </si>
  <si>
    <t>Moissy-Cramayel</t>
  </si>
  <si>
    <t>77326</t>
  </si>
  <si>
    <t>Nandy</t>
  </si>
  <si>
    <t>77384</t>
  </si>
  <si>
    <t>Réau</t>
  </si>
  <si>
    <t>77445</t>
  </si>
  <si>
    <t>Savigny-le-Temple</t>
  </si>
  <si>
    <t>77495</t>
  </si>
  <si>
    <t>Vert-Saint-Denis</t>
  </si>
  <si>
    <t>91573</t>
  </si>
  <si>
    <t>Saint-Pierre-du-Perray</t>
  </si>
  <si>
    <t>91617</t>
  </si>
  <si>
    <t>Tigery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</si>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</sst>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  <numFmt numFmtId="167" formatCode="0.000"/>
    <numFmt numFmtId="168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left" wrapText="1"/>
    </xf>
    <xf numFmtId="168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3.00390625" style="0" customWidth="1"/>
    <col min="4" max="18" width="10.140625" style="0" customWidth="1"/>
  </cols>
  <sheetData>
    <row r="1" ht="12.75">
      <c r="C1" s="2" t="s">
        <v>44</v>
      </c>
    </row>
    <row r="3" ht="12.75">
      <c r="C3" s="8" t="s">
        <v>26</v>
      </c>
    </row>
    <row r="4" spans="1:18" s="1" customFormat="1" ht="12.75">
      <c r="A4" s="23" t="s">
        <v>0</v>
      </c>
      <c r="B4" s="25" t="s">
        <v>9</v>
      </c>
      <c r="C4" s="23" t="s">
        <v>5</v>
      </c>
      <c r="D4" s="27">
        <v>1968</v>
      </c>
      <c r="E4" s="28"/>
      <c r="F4" s="29"/>
      <c r="G4" s="27">
        <v>1975</v>
      </c>
      <c r="H4" s="28"/>
      <c r="I4" s="29"/>
      <c r="J4" s="27">
        <v>1982</v>
      </c>
      <c r="K4" s="28"/>
      <c r="L4" s="29"/>
      <c r="M4" s="27">
        <v>1990</v>
      </c>
      <c r="N4" s="28"/>
      <c r="O4" s="29"/>
      <c r="P4" s="27">
        <v>1999</v>
      </c>
      <c r="Q4" s="28"/>
      <c r="R4" s="29"/>
    </row>
    <row r="5" spans="1:18" s="1" customFormat="1" ht="38.25">
      <c r="A5" s="24"/>
      <c r="B5" s="26"/>
      <c r="C5" s="24"/>
      <c r="D5" s="12" t="s">
        <v>23</v>
      </c>
      <c r="E5" s="12" t="s">
        <v>24</v>
      </c>
      <c r="F5" s="12" t="s">
        <v>25</v>
      </c>
      <c r="G5" s="12" t="s">
        <v>23</v>
      </c>
      <c r="H5" s="12" t="s">
        <v>24</v>
      </c>
      <c r="I5" s="12" t="s">
        <v>25</v>
      </c>
      <c r="J5" s="12" t="s">
        <v>23</v>
      </c>
      <c r="K5" s="12" t="s">
        <v>24</v>
      </c>
      <c r="L5" s="12" t="s">
        <v>25</v>
      </c>
      <c r="M5" s="12" t="s">
        <v>23</v>
      </c>
      <c r="N5" s="12" t="s">
        <v>24</v>
      </c>
      <c r="O5" s="12" t="s">
        <v>25</v>
      </c>
      <c r="P5" s="12" t="s">
        <v>23</v>
      </c>
      <c r="Q5" s="12" t="s">
        <v>24</v>
      </c>
      <c r="R5" s="12" t="s">
        <v>25</v>
      </c>
    </row>
    <row r="6" spans="1:18" s="1" customFormat="1" ht="12.75">
      <c r="A6" s="3" t="s">
        <v>1</v>
      </c>
      <c r="B6" s="3">
        <v>11</v>
      </c>
      <c r="C6" s="3" t="s">
        <v>6</v>
      </c>
      <c r="D6" s="9">
        <v>4397436</v>
      </c>
      <c r="E6" s="9">
        <v>4271632</v>
      </c>
      <c r="F6" s="9">
        <v>125804</v>
      </c>
      <c r="G6" s="9">
        <v>4803805</v>
      </c>
      <c r="H6" s="9">
        <v>4601560</v>
      </c>
      <c r="I6" s="9">
        <v>202245</v>
      </c>
      <c r="J6" s="9">
        <v>4933176</v>
      </c>
      <c r="K6" s="9">
        <v>4561860</v>
      </c>
      <c r="L6" s="9">
        <v>371316</v>
      </c>
      <c r="M6" s="9">
        <v>5342760</v>
      </c>
      <c r="N6" s="14">
        <v>4869652</v>
      </c>
      <c r="O6" s="9">
        <v>473108</v>
      </c>
      <c r="P6" s="9">
        <v>5478898</v>
      </c>
      <c r="Q6" s="9">
        <v>4845434</v>
      </c>
      <c r="R6" s="9">
        <v>633464</v>
      </c>
    </row>
    <row r="7" spans="1:18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10"/>
      <c r="P7" s="10"/>
      <c r="Q7" s="10"/>
      <c r="R7" s="10"/>
    </row>
    <row r="8" spans="1:18" ht="12.75">
      <c r="A8" s="4" t="s">
        <v>3</v>
      </c>
      <c r="B8" s="5" t="s">
        <v>2</v>
      </c>
      <c r="C8" s="4" t="s">
        <v>7</v>
      </c>
      <c r="D8" s="10">
        <v>4441416</v>
      </c>
      <c r="E8" s="10">
        <v>4315384</v>
      </c>
      <c r="F8" s="10">
        <v>126032</v>
      </c>
      <c r="G8" s="10">
        <v>4857265</v>
      </c>
      <c r="H8" s="10">
        <v>4654130</v>
      </c>
      <c r="I8" s="10">
        <v>203135</v>
      </c>
      <c r="J8" s="10">
        <v>5005292</v>
      </c>
      <c r="K8" s="10">
        <v>4629712</v>
      </c>
      <c r="L8" s="10">
        <v>375580</v>
      </c>
      <c r="M8" s="10">
        <v>5436945</v>
      </c>
      <c r="N8" s="14">
        <v>4957750</v>
      </c>
      <c r="O8" s="10">
        <v>479195</v>
      </c>
      <c r="P8" s="10">
        <v>5590951</v>
      </c>
      <c r="Q8" s="10">
        <v>4948104</v>
      </c>
      <c r="R8" s="10">
        <v>642847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4"/>
      <c r="O9" s="10"/>
      <c r="P9" s="10"/>
      <c r="Q9" s="10"/>
      <c r="R9" s="10"/>
    </row>
    <row r="10" spans="1:18" ht="12.75">
      <c r="A10" s="4" t="s">
        <v>4</v>
      </c>
      <c r="B10" s="4"/>
      <c r="C10" s="4" t="s">
        <v>43</v>
      </c>
      <c r="D10" s="10">
        <v>83184</v>
      </c>
      <c r="E10" s="10">
        <v>81268</v>
      </c>
      <c r="F10" s="10">
        <v>1916</v>
      </c>
      <c r="G10" s="10">
        <v>126525</v>
      </c>
      <c r="H10" s="10">
        <v>121585</v>
      </c>
      <c r="I10" s="10">
        <v>4940</v>
      </c>
      <c r="J10" s="10">
        <v>155312</v>
      </c>
      <c r="K10" s="10">
        <v>144460</v>
      </c>
      <c r="L10" s="10">
        <v>10852</v>
      </c>
      <c r="M10" s="10">
        <v>191549</v>
      </c>
      <c r="N10" s="14">
        <v>176089</v>
      </c>
      <c r="O10" s="10">
        <v>15460</v>
      </c>
      <c r="P10" s="10">
        <v>201559</v>
      </c>
      <c r="Q10" s="10">
        <v>179873</v>
      </c>
      <c r="R10" s="10">
        <v>21686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0"/>
      <c r="P11" s="10"/>
      <c r="Q11" s="10"/>
      <c r="R11" s="10"/>
    </row>
    <row r="12" spans="1:18" ht="12.75">
      <c r="A12" s="4" t="s">
        <v>8</v>
      </c>
      <c r="B12" s="4"/>
      <c r="C12" s="4" t="s">
        <v>44</v>
      </c>
      <c r="D12" s="10">
        <v>7284</v>
      </c>
      <c r="E12" s="10">
        <v>7148</v>
      </c>
      <c r="F12" s="10">
        <v>136</v>
      </c>
      <c r="G12" s="10">
        <v>12975</v>
      </c>
      <c r="H12" s="10">
        <v>12490</v>
      </c>
      <c r="I12" s="10">
        <v>485</v>
      </c>
      <c r="J12" s="10">
        <v>22536</v>
      </c>
      <c r="K12" s="10">
        <v>21168</v>
      </c>
      <c r="L12" s="10">
        <v>1368</v>
      </c>
      <c r="M12" s="10">
        <v>39313</v>
      </c>
      <c r="N12" s="14">
        <v>36413</v>
      </c>
      <c r="O12" s="10">
        <v>2900</v>
      </c>
      <c r="P12" s="10">
        <v>46269</v>
      </c>
      <c r="Q12" s="10">
        <v>41909</v>
      </c>
      <c r="R12" s="10">
        <v>4360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10"/>
      <c r="P13" s="10"/>
      <c r="Q13" s="10"/>
      <c r="R13" s="10"/>
    </row>
    <row r="14" spans="1:18" ht="12.75">
      <c r="A14" s="4" t="s">
        <v>10</v>
      </c>
      <c r="B14" s="5" t="s">
        <v>45</v>
      </c>
      <c r="C14" s="4" t="s">
        <v>46</v>
      </c>
      <c r="D14" s="10">
        <v>860</v>
      </c>
      <c r="E14" s="10">
        <v>844</v>
      </c>
      <c r="F14" s="10">
        <v>16</v>
      </c>
      <c r="G14" s="10">
        <v>1945</v>
      </c>
      <c r="H14" s="10">
        <v>1905</v>
      </c>
      <c r="I14" s="10">
        <v>40</v>
      </c>
      <c r="J14" s="10">
        <v>3372</v>
      </c>
      <c r="K14" s="10">
        <v>3236</v>
      </c>
      <c r="L14" s="10">
        <v>136</v>
      </c>
      <c r="M14" s="10">
        <v>3840</v>
      </c>
      <c r="N14" s="14">
        <v>3656</v>
      </c>
      <c r="O14" s="10">
        <v>184</v>
      </c>
      <c r="P14" s="10">
        <v>3616</v>
      </c>
      <c r="Q14" s="10">
        <v>3400</v>
      </c>
      <c r="R14" s="10">
        <v>216</v>
      </c>
    </row>
    <row r="15" spans="1:18" ht="12.75">
      <c r="A15" s="4" t="s">
        <v>10</v>
      </c>
      <c r="B15" s="5" t="s">
        <v>47</v>
      </c>
      <c r="C15" s="4" t="s">
        <v>48</v>
      </c>
      <c r="D15" s="10">
        <v>2748</v>
      </c>
      <c r="E15" s="10">
        <v>2684</v>
      </c>
      <c r="F15" s="10">
        <v>64</v>
      </c>
      <c r="G15" s="10">
        <v>5330</v>
      </c>
      <c r="H15" s="10">
        <v>5150</v>
      </c>
      <c r="I15" s="10">
        <v>180</v>
      </c>
      <c r="J15" s="10">
        <v>6672</v>
      </c>
      <c r="K15" s="10">
        <v>6212</v>
      </c>
      <c r="L15" s="10">
        <v>460</v>
      </c>
      <c r="M15" s="10">
        <v>9684</v>
      </c>
      <c r="N15" s="14">
        <v>9028</v>
      </c>
      <c r="O15" s="10">
        <v>656</v>
      </c>
      <c r="P15" s="10">
        <v>10464</v>
      </c>
      <c r="Q15" s="10">
        <v>9604</v>
      </c>
      <c r="R15" s="10">
        <v>860</v>
      </c>
    </row>
    <row r="16" spans="1:18" ht="12.75">
      <c r="A16" s="4" t="s">
        <v>10</v>
      </c>
      <c r="B16" s="5" t="s">
        <v>49</v>
      </c>
      <c r="C16" s="4" t="s">
        <v>50</v>
      </c>
      <c r="D16" s="10">
        <v>384</v>
      </c>
      <c r="E16" s="10">
        <v>380</v>
      </c>
      <c r="F16" s="10">
        <v>4</v>
      </c>
      <c r="G16" s="10">
        <v>285</v>
      </c>
      <c r="H16" s="10">
        <v>275</v>
      </c>
      <c r="I16" s="10">
        <v>10</v>
      </c>
      <c r="J16" s="10">
        <v>272</v>
      </c>
      <c r="K16" s="10">
        <v>228</v>
      </c>
      <c r="L16" s="10">
        <v>44</v>
      </c>
      <c r="M16" s="10">
        <v>2304</v>
      </c>
      <c r="N16" s="14">
        <v>2112</v>
      </c>
      <c r="O16" s="10">
        <v>192</v>
      </c>
      <c r="P16" s="10">
        <v>3192</v>
      </c>
      <c r="Q16" s="10">
        <v>2900</v>
      </c>
      <c r="R16" s="10">
        <v>292</v>
      </c>
    </row>
    <row r="17" spans="1:18" ht="12.75">
      <c r="A17" s="4" t="s">
        <v>10</v>
      </c>
      <c r="B17" s="5" t="s">
        <v>51</v>
      </c>
      <c r="C17" s="4" t="s">
        <v>52</v>
      </c>
      <c r="D17" s="10">
        <v>984</v>
      </c>
      <c r="E17" s="10">
        <v>964</v>
      </c>
      <c r="F17" s="10">
        <v>20</v>
      </c>
      <c r="G17" s="10">
        <v>1385</v>
      </c>
      <c r="H17" s="10">
        <v>1330</v>
      </c>
      <c r="I17" s="10">
        <v>55</v>
      </c>
      <c r="J17" s="10">
        <v>2340</v>
      </c>
      <c r="K17" s="10">
        <v>2184</v>
      </c>
      <c r="L17" s="10">
        <v>156</v>
      </c>
      <c r="M17" s="10">
        <v>6080</v>
      </c>
      <c r="N17" s="14">
        <v>5448</v>
      </c>
      <c r="O17" s="10">
        <v>632</v>
      </c>
      <c r="P17" s="10">
        <v>7229</v>
      </c>
      <c r="Q17" s="10">
        <v>6429</v>
      </c>
      <c r="R17" s="10">
        <v>800</v>
      </c>
    </row>
    <row r="18" spans="1:18" ht="12.75">
      <c r="A18" s="4" t="s">
        <v>10</v>
      </c>
      <c r="B18" s="5" t="s">
        <v>53</v>
      </c>
      <c r="C18" s="4" t="s">
        <v>54</v>
      </c>
      <c r="D18" s="10">
        <v>140</v>
      </c>
      <c r="E18" s="10">
        <v>132</v>
      </c>
      <c r="F18" s="10">
        <v>8</v>
      </c>
      <c r="G18" s="10">
        <v>105</v>
      </c>
      <c r="H18" s="10">
        <v>100</v>
      </c>
      <c r="I18" s="10">
        <v>5</v>
      </c>
      <c r="J18" s="10">
        <v>752</v>
      </c>
      <c r="K18" s="10">
        <v>712</v>
      </c>
      <c r="L18" s="10">
        <v>40</v>
      </c>
      <c r="M18" s="10">
        <v>2496</v>
      </c>
      <c r="N18" s="14">
        <v>2280</v>
      </c>
      <c r="O18" s="10">
        <v>216</v>
      </c>
      <c r="P18" s="10">
        <v>3116</v>
      </c>
      <c r="Q18" s="10">
        <v>2804</v>
      </c>
      <c r="R18" s="10">
        <v>312</v>
      </c>
    </row>
    <row r="19" spans="1:18" ht="12.75">
      <c r="A19" s="4" t="s">
        <v>10</v>
      </c>
      <c r="B19" s="5" t="s">
        <v>55</v>
      </c>
      <c r="C19" s="4" t="s">
        <v>56</v>
      </c>
      <c r="D19" s="10">
        <v>276</v>
      </c>
      <c r="E19" s="10">
        <v>276</v>
      </c>
      <c r="F19" s="10">
        <v>0</v>
      </c>
      <c r="G19" s="10">
        <v>215</v>
      </c>
      <c r="H19" s="10">
        <v>215</v>
      </c>
      <c r="I19" s="10">
        <v>0</v>
      </c>
      <c r="J19" s="10">
        <v>240</v>
      </c>
      <c r="K19" s="10">
        <v>220</v>
      </c>
      <c r="L19" s="10">
        <v>20</v>
      </c>
      <c r="M19" s="10">
        <v>288</v>
      </c>
      <c r="N19" s="14">
        <v>252</v>
      </c>
      <c r="O19" s="10">
        <v>36</v>
      </c>
      <c r="P19" s="10">
        <v>356</v>
      </c>
      <c r="Q19" s="10">
        <v>328</v>
      </c>
      <c r="R19" s="10">
        <v>28</v>
      </c>
    </row>
    <row r="20" spans="1:18" ht="12.75">
      <c r="A20" s="4" t="s">
        <v>10</v>
      </c>
      <c r="B20" s="5" t="s">
        <v>57</v>
      </c>
      <c r="C20" s="4" t="s">
        <v>58</v>
      </c>
      <c r="D20" s="10">
        <v>344</v>
      </c>
      <c r="E20" s="10">
        <v>344</v>
      </c>
      <c r="F20" s="10">
        <v>0</v>
      </c>
      <c r="G20" s="10">
        <v>1205</v>
      </c>
      <c r="H20" s="10">
        <v>1135</v>
      </c>
      <c r="I20" s="10">
        <v>70</v>
      </c>
      <c r="J20" s="10">
        <v>5560</v>
      </c>
      <c r="K20" s="10">
        <v>5268</v>
      </c>
      <c r="L20" s="10">
        <v>292</v>
      </c>
      <c r="M20" s="10">
        <v>9177</v>
      </c>
      <c r="N20" s="14">
        <v>8497</v>
      </c>
      <c r="O20" s="10">
        <v>680</v>
      </c>
      <c r="P20" s="10">
        <v>11216</v>
      </c>
      <c r="Q20" s="10">
        <v>9928</v>
      </c>
      <c r="R20" s="10">
        <v>1288</v>
      </c>
    </row>
    <row r="21" spans="1:18" ht="12.75">
      <c r="A21" s="4" t="s">
        <v>10</v>
      </c>
      <c r="B21" s="5" t="s">
        <v>59</v>
      </c>
      <c r="C21" s="4" t="s">
        <v>60</v>
      </c>
      <c r="D21" s="10">
        <v>1100</v>
      </c>
      <c r="E21" s="10">
        <v>1088</v>
      </c>
      <c r="F21" s="10">
        <v>12</v>
      </c>
      <c r="G21" s="10">
        <v>1675</v>
      </c>
      <c r="H21" s="10">
        <v>1590</v>
      </c>
      <c r="I21" s="10">
        <v>85</v>
      </c>
      <c r="J21" s="10">
        <v>2160</v>
      </c>
      <c r="K21" s="10">
        <v>2044</v>
      </c>
      <c r="L21" s="10">
        <v>116</v>
      </c>
      <c r="M21" s="10">
        <v>3272</v>
      </c>
      <c r="N21" s="14">
        <v>3084</v>
      </c>
      <c r="O21" s="10">
        <v>188</v>
      </c>
      <c r="P21" s="10">
        <v>3488</v>
      </c>
      <c r="Q21" s="10">
        <v>3184</v>
      </c>
      <c r="R21" s="10">
        <v>304</v>
      </c>
    </row>
    <row r="22" spans="1:18" ht="12.75">
      <c r="A22" s="4" t="s">
        <v>10</v>
      </c>
      <c r="B22" s="5" t="s">
        <v>61</v>
      </c>
      <c r="C22" s="4" t="s">
        <v>62</v>
      </c>
      <c r="D22" s="10">
        <v>240</v>
      </c>
      <c r="E22" s="10">
        <v>232</v>
      </c>
      <c r="F22" s="10">
        <v>8</v>
      </c>
      <c r="G22" s="10">
        <v>585</v>
      </c>
      <c r="H22" s="10">
        <v>570</v>
      </c>
      <c r="I22" s="10">
        <v>15</v>
      </c>
      <c r="J22" s="10">
        <v>940</v>
      </c>
      <c r="K22" s="10">
        <v>860</v>
      </c>
      <c r="L22" s="10">
        <v>80</v>
      </c>
      <c r="M22" s="10">
        <v>1620</v>
      </c>
      <c r="N22" s="14">
        <v>1524</v>
      </c>
      <c r="O22" s="10">
        <v>96</v>
      </c>
      <c r="P22" s="10">
        <v>2916</v>
      </c>
      <c r="Q22" s="10">
        <v>2708</v>
      </c>
      <c r="R22" s="10">
        <v>208</v>
      </c>
    </row>
    <row r="23" spans="1:18" ht="12.75">
      <c r="A23" s="6" t="s">
        <v>10</v>
      </c>
      <c r="B23" s="7" t="s">
        <v>63</v>
      </c>
      <c r="C23" s="6" t="s">
        <v>64</v>
      </c>
      <c r="D23" s="11">
        <v>208</v>
      </c>
      <c r="E23" s="11">
        <v>204</v>
      </c>
      <c r="F23" s="11">
        <v>4</v>
      </c>
      <c r="G23" s="11">
        <v>245</v>
      </c>
      <c r="H23" s="11">
        <v>220</v>
      </c>
      <c r="I23" s="11">
        <v>25</v>
      </c>
      <c r="J23" s="11">
        <v>228</v>
      </c>
      <c r="K23" s="11">
        <v>204</v>
      </c>
      <c r="L23" s="11">
        <v>24</v>
      </c>
      <c r="M23" s="11">
        <v>552</v>
      </c>
      <c r="N23" s="11">
        <v>532</v>
      </c>
      <c r="O23" s="11">
        <v>20</v>
      </c>
      <c r="P23" s="11">
        <v>676</v>
      </c>
      <c r="Q23" s="11">
        <v>624</v>
      </c>
      <c r="R23" s="11">
        <v>52</v>
      </c>
    </row>
    <row r="24" s="1" customFormat="1" ht="12.75">
      <c r="C24" s="1" t="s">
        <v>27</v>
      </c>
    </row>
    <row r="25" s="1" customFormat="1" ht="12.75"/>
    <row r="26" spans="3:6" s="1" customFormat="1" ht="12.75">
      <c r="C26" t="s">
        <v>70</v>
      </c>
      <c r="D26" s="18"/>
      <c r="E26" s="18"/>
      <c r="F26" s="18"/>
    </row>
    <row r="27" spans="3:6" s="1" customFormat="1" ht="12.75">
      <c r="C27" s="18"/>
      <c r="D27" s="18"/>
      <c r="E27" s="18"/>
      <c r="F27" s="18"/>
    </row>
  </sheetData>
  <mergeCells count="8">
    <mergeCell ref="P4:R4"/>
    <mergeCell ref="D4:F4"/>
    <mergeCell ref="G4:I4"/>
    <mergeCell ref="J4:L4"/>
    <mergeCell ref="A4:A5"/>
    <mergeCell ref="B4:B5"/>
    <mergeCell ref="C4:C5"/>
    <mergeCell ref="M4:O4"/>
  </mergeCells>
  <printOptions/>
  <pageMargins left="0.2" right="0.21" top="1" bottom="1" header="0.4921259845" footer="0.492125984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2.5742187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44</v>
      </c>
      <c r="D1" s="2"/>
    </row>
    <row r="3" spans="3:4" ht="12.75">
      <c r="C3" s="8" t="s">
        <v>28</v>
      </c>
      <c r="D3" s="8"/>
    </row>
    <row r="4" spans="1:11" s="1" customFormat="1" ht="24.75" customHeight="1">
      <c r="A4" s="23" t="s">
        <v>0</v>
      </c>
      <c r="B4" s="25" t="s">
        <v>9</v>
      </c>
      <c r="C4" s="23" t="s">
        <v>5</v>
      </c>
      <c r="D4" s="30" t="s">
        <v>29</v>
      </c>
      <c r="E4" s="31"/>
      <c r="F4" s="31"/>
      <c r="G4" s="32"/>
      <c r="H4" s="30" t="s">
        <v>34</v>
      </c>
      <c r="I4" s="31"/>
      <c r="J4" s="31"/>
      <c r="K4" s="32"/>
    </row>
    <row r="5" spans="1:11" s="1" customFormat="1" ht="25.5">
      <c r="A5" s="24"/>
      <c r="B5" s="26"/>
      <c r="C5" s="24"/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30</v>
      </c>
      <c r="I5" s="12" t="s">
        <v>31</v>
      </c>
      <c r="J5" s="12" t="s">
        <v>32</v>
      </c>
      <c r="K5" s="12" t="s">
        <v>33</v>
      </c>
    </row>
    <row r="6" spans="1:11" s="1" customFormat="1" ht="12.75">
      <c r="A6" s="3" t="s">
        <v>1</v>
      </c>
      <c r="B6" s="3">
        <v>11</v>
      </c>
      <c r="C6" s="3" t="s">
        <v>6</v>
      </c>
      <c r="D6" s="15">
        <v>1.2753</v>
      </c>
      <c r="E6" s="15">
        <v>0.3785</v>
      </c>
      <c r="F6" s="15">
        <v>1.0013</v>
      </c>
      <c r="G6" s="15">
        <v>0.2797</v>
      </c>
      <c r="H6" s="15">
        <v>1.0724</v>
      </c>
      <c r="I6" s="15">
        <v>-0.1231</v>
      </c>
      <c r="J6" s="15">
        <v>0.819</v>
      </c>
      <c r="K6" s="15">
        <v>-0.0553</v>
      </c>
    </row>
    <row r="7" spans="1:1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3</v>
      </c>
      <c r="B8" s="5" t="s">
        <v>2</v>
      </c>
      <c r="C8" s="4" t="s">
        <v>7</v>
      </c>
      <c r="D8" s="16">
        <v>1.2915</v>
      </c>
      <c r="E8" s="16">
        <v>0.4276</v>
      </c>
      <c r="F8" s="16">
        <v>1.0387</v>
      </c>
      <c r="G8" s="16">
        <v>0.3105</v>
      </c>
      <c r="H8" s="16">
        <v>1.0893</v>
      </c>
      <c r="I8" s="16">
        <v>-0.0747</v>
      </c>
      <c r="J8" s="16">
        <v>0.8588</v>
      </c>
      <c r="K8" s="16">
        <v>-0.0216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4</v>
      </c>
      <c r="B10" s="4"/>
      <c r="C10" s="4" t="s">
        <v>43</v>
      </c>
      <c r="D10" s="16">
        <v>6.1971</v>
      </c>
      <c r="E10" s="16">
        <v>2.9568</v>
      </c>
      <c r="F10" s="16">
        <v>2.6543</v>
      </c>
      <c r="G10" s="16">
        <v>0.567</v>
      </c>
      <c r="H10" s="16">
        <v>5.9458</v>
      </c>
      <c r="I10" s="16">
        <v>2.4807</v>
      </c>
      <c r="J10" s="16">
        <v>2.5041</v>
      </c>
      <c r="K10" s="16">
        <v>0.2363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8</v>
      </c>
      <c r="B12" s="4"/>
      <c r="C12" s="4" t="s">
        <v>44</v>
      </c>
      <c r="D12" s="16">
        <v>8.6296</v>
      </c>
      <c r="E12" s="16">
        <v>8.1639</v>
      </c>
      <c r="F12" s="16">
        <v>7.1985</v>
      </c>
      <c r="G12" s="16">
        <v>1.8246</v>
      </c>
      <c r="H12" s="16">
        <v>8.3302</v>
      </c>
      <c r="I12" s="16">
        <v>7.7875</v>
      </c>
      <c r="J12" s="16">
        <v>7.0111</v>
      </c>
      <c r="K12" s="16">
        <v>1.5724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4" t="s">
        <v>10</v>
      </c>
      <c r="B14" s="5" t="s">
        <v>45</v>
      </c>
      <c r="C14" s="4" t="s">
        <v>46</v>
      </c>
      <c r="D14" s="16">
        <v>12.4121</v>
      </c>
      <c r="E14" s="16">
        <v>8.1355</v>
      </c>
      <c r="F14" s="16">
        <v>1.6368</v>
      </c>
      <c r="G14" s="16">
        <v>-0.6649</v>
      </c>
      <c r="H14" s="16">
        <v>12.3799</v>
      </c>
      <c r="I14" s="16">
        <v>7.8226</v>
      </c>
      <c r="J14" s="16">
        <v>1.5361</v>
      </c>
      <c r="K14" s="16">
        <v>-0.8025</v>
      </c>
    </row>
    <row r="15" spans="1:11" ht="12.75">
      <c r="A15" s="4" t="s">
        <v>10</v>
      </c>
      <c r="B15" s="5" t="s">
        <v>47</v>
      </c>
      <c r="C15" s="4" t="s">
        <v>48</v>
      </c>
      <c r="D15" s="16">
        <v>9.9636</v>
      </c>
      <c r="E15" s="16">
        <v>3.2437</v>
      </c>
      <c r="F15" s="16">
        <v>4.764</v>
      </c>
      <c r="G15" s="16">
        <v>0.8635</v>
      </c>
      <c r="H15" s="16">
        <v>9.7936</v>
      </c>
      <c r="I15" s="16">
        <v>2.7009</v>
      </c>
      <c r="J15" s="16">
        <v>4.781</v>
      </c>
      <c r="K15" s="16">
        <v>0.6888</v>
      </c>
    </row>
    <row r="16" spans="1:11" ht="12.75">
      <c r="A16" s="4" t="s">
        <v>10</v>
      </c>
      <c r="B16" s="5" t="s">
        <v>49</v>
      </c>
      <c r="C16" s="4" t="s">
        <v>50</v>
      </c>
      <c r="D16" s="16">
        <v>-4.1845</v>
      </c>
      <c r="E16" s="16">
        <v>-0.6614</v>
      </c>
      <c r="F16" s="16">
        <v>30.5921</v>
      </c>
      <c r="G16" s="16">
        <v>3.6845</v>
      </c>
      <c r="H16" s="16">
        <v>-4.5307</v>
      </c>
      <c r="I16" s="16">
        <v>-2.629</v>
      </c>
      <c r="J16" s="16">
        <v>32.0594</v>
      </c>
      <c r="K16" s="16">
        <v>3.5818</v>
      </c>
    </row>
    <row r="17" spans="1:11" ht="12.75">
      <c r="A17" s="4" t="s">
        <v>10</v>
      </c>
      <c r="B17" s="5" t="s">
        <v>51</v>
      </c>
      <c r="C17" s="4" t="s">
        <v>52</v>
      </c>
      <c r="D17" s="16">
        <v>5.0229</v>
      </c>
      <c r="E17" s="16">
        <v>7.7398</v>
      </c>
      <c r="F17" s="16">
        <v>12.6688</v>
      </c>
      <c r="G17" s="16">
        <v>1.9397</v>
      </c>
      <c r="H17" s="16">
        <v>4.7223</v>
      </c>
      <c r="I17" s="16">
        <v>7.3046</v>
      </c>
      <c r="J17" s="16">
        <v>12.0965</v>
      </c>
      <c r="K17" s="16">
        <v>1.8546</v>
      </c>
    </row>
    <row r="18" spans="1:11" ht="12.75">
      <c r="A18" s="4" t="s">
        <v>10</v>
      </c>
      <c r="B18" s="5" t="s">
        <v>53</v>
      </c>
      <c r="C18" s="4" t="s">
        <v>54</v>
      </c>
      <c r="D18" s="16">
        <v>-4.0406</v>
      </c>
      <c r="E18" s="16">
        <v>32.2937</v>
      </c>
      <c r="F18" s="16">
        <v>16.1683</v>
      </c>
      <c r="G18" s="16">
        <v>2.4929</v>
      </c>
      <c r="H18" s="16">
        <v>-3.9022</v>
      </c>
      <c r="I18" s="16">
        <v>32.1834</v>
      </c>
      <c r="J18" s="16">
        <v>15.6491</v>
      </c>
      <c r="K18" s="16">
        <v>2.3226</v>
      </c>
    </row>
    <row r="19" spans="1:11" ht="12.75">
      <c r="A19" s="4" t="s">
        <v>10</v>
      </c>
      <c r="B19" s="5" t="s">
        <v>55</v>
      </c>
      <c r="C19" s="4" t="s">
        <v>56</v>
      </c>
      <c r="D19" s="16">
        <v>-3.5175</v>
      </c>
      <c r="E19" s="16">
        <v>1.5759</v>
      </c>
      <c r="F19" s="16">
        <v>2.3037</v>
      </c>
      <c r="G19" s="16">
        <v>2.3805</v>
      </c>
      <c r="H19" s="16">
        <v>-3.5175</v>
      </c>
      <c r="I19" s="16">
        <v>0.3273</v>
      </c>
      <c r="J19" s="16">
        <v>1.7109</v>
      </c>
      <c r="K19" s="16">
        <v>2.9687</v>
      </c>
    </row>
    <row r="20" spans="1:11" ht="12.75">
      <c r="A20" s="4" t="s">
        <v>10</v>
      </c>
      <c r="B20" s="5" t="s">
        <v>57</v>
      </c>
      <c r="C20" s="4" t="s">
        <v>58</v>
      </c>
      <c r="D20" s="16">
        <v>19.689</v>
      </c>
      <c r="E20" s="16">
        <v>24.279</v>
      </c>
      <c r="F20" s="16">
        <v>6.4599</v>
      </c>
      <c r="G20" s="16">
        <v>2.2518</v>
      </c>
      <c r="H20" s="16">
        <v>18.6664</v>
      </c>
      <c r="I20" s="16">
        <v>24.3832</v>
      </c>
      <c r="J20" s="16">
        <v>6.154</v>
      </c>
      <c r="K20" s="16">
        <v>1.7425</v>
      </c>
    </row>
    <row r="21" spans="1:11" ht="12.75">
      <c r="A21" s="4" t="s">
        <v>10</v>
      </c>
      <c r="B21" s="5" t="s">
        <v>59</v>
      </c>
      <c r="C21" s="4" t="s">
        <v>60</v>
      </c>
      <c r="D21" s="16">
        <v>6.2142</v>
      </c>
      <c r="E21" s="16">
        <v>3.6808</v>
      </c>
      <c r="F21" s="16">
        <v>5.3249</v>
      </c>
      <c r="G21" s="16">
        <v>0.712</v>
      </c>
      <c r="H21" s="16">
        <v>5.59</v>
      </c>
      <c r="I21" s="16">
        <v>3.6349</v>
      </c>
      <c r="J21" s="16">
        <v>5.2726</v>
      </c>
      <c r="K21" s="16">
        <v>0.3548</v>
      </c>
    </row>
    <row r="22" spans="1:11" ht="12.75">
      <c r="A22" s="4" t="s">
        <v>10</v>
      </c>
      <c r="B22" s="5" t="s">
        <v>61</v>
      </c>
      <c r="C22" s="4" t="s">
        <v>62</v>
      </c>
      <c r="D22" s="16">
        <v>13.6255</v>
      </c>
      <c r="E22" s="16">
        <v>6.974</v>
      </c>
      <c r="F22" s="16">
        <v>7.036</v>
      </c>
      <c r="G22" s="16">
        <v>6.7412</v>
      </c>
      <c r="H22" s="16">
        <v>13.7547</v>
      </c>
      <c r="I22" s="16">
        <v>6.0207</v>
      </c>
      <c r="J22" s="16">
        <v>7.4092</v>
      </c>
      <c r="K22" s="16">
        <v>6.5883</v>
      </c>
    </row>
    <row r="23" spans="1:11" ht="12.75">
      <c r="A23" s="6" t="s">
        <v>10</v>
      </c>
      <c r="B23" s="7" t="s">
        <v>63</v>
      </c>
      <c r="C23" s="6" t="s">
        <v>64</v>
      </c>
      <c r="D23" s="17">
        <v>2.375</v>
      </c>
      <c r="E23" s="17">
        <v>-1.017</v>
      </c>
      <c r="F23" s="17">
        <v>11.6788</v>
      </c>
      <c r="G23" s="17">
        <v>2.2746</v>
      </c>
      <c r="H23" s="17">
        <v>1.0884</v>
      </c>
      <c r="I23" s="17">
        <v>-1.0676</v>
      </c>
      <c r="J23" s="17">
        <v>12.7204</v>
      </c>
      <c r="K23" s="17">
        <v>1.7861</v>
      </c>
    </row>
    <row r="24" s="1" customFormat="1" ht="12.75"/>
    <row r="25" spans="3:7" s="1" customFormat="1" ht="12.75">
      <c r="C25" t="s">
        <v>70</v>
      </c>
      <c r="D25" s="18"/>
      <c r="E25" s="18"/>
      <c r="F25" s="18"/>
      <c r="G25" s="18"/>
    </row>
    <row r="26" spans="3:7" s="1" customFormat="1" ht="12.75">
      <c r="C26" s="18"/>
      <c r="D26" s="18"/>
      <c r="E26" s="18"/>
      <c r="F26" s="18"/>
      <c r="G26" s="18"/>
    </row>
    <row r="27" spans="4:11" ht="12.75">
      <c r="D27" s="19"/>
      <c r="E27" s="19"/>
      <c r="F27" s="19"/>
      <c r="G27" s="19"/>
      <c r="H27" s="19"/>
      <c r="I27" s="19"/>
      <c r="J27" s="19"/>
      <c r="K27" s="19"/>
    </row>
    <row r="28" spans="4:11" ht="12.75">
      <c r="D28" s="19"/>
      <c r="E28" s="19"/>
      <c r="F28" s="19"/>
      <c r="G28" s="19"/>
      <c r="H28" s="19"/>
      <c r="I28" s="19"/>
      <c r="J28" s="19"/>
      <c r="K28" s="19"/>
    </row>
    <row r="29" spans="4:11" ht="12.75">
      <c r="D29" s="19"/>
      <c r="E29" s="19"/>
      <c r="F29" s="19"/>
      <c r="G29" s="19"/>
      <c r="H29" s="19"/>
      <c r="I29" s="19"/>
      <c r="J29" s="19"/>
      <c r="K29" s="19"/>
    </row>
    <row r="30" spans="4:11" ht="12.75">
      <c r="D30" s="19"/>
      <c r="E30" s="19"/>
      <c r="F30" s="19"/>
      <c r="G30" s="19"/>
      <c r="H30" s="19"/>
      <c r="I30" s="19"/>
      <c r="J30" s="19"/>
      <c r="K30" s="19"/>
    </row>
    <row r="31" spans="4:11" ht="12.75">
      <c r="D31" s="19"/>
      <c r="E31" s="19"/>
      <c r="F31" s="19"/>
      <c r="G31" s="19"/>
      <c r="H31" s="19"/>
      <c r="I31" s="19"/>
      <c r="J31" s="19"/>
      <c r="K31" s="19"/>
    </row>
    <row r="32" spans="4:11" ht="12.75">
      <c r="D32" s="19"/>
      <c r="E32" s="19"/>
      <c r="F32" s="19"/>
      <c r="G32" s="19"/>
      <c r="H32" s="19"/>
      <c r="I32" s="19"/>
      <c r="J32" s="19"/>
      <c r="K32" s="19"/>
    </row>
    <row r="33" spans="4:11" ht="12.75">
      <c r="D33" s="19"/>
      <c r="E33" s="19"/>
      <c r="F33" s="19"/>
      <c r="G33" s="19"/>
      <c r="H33" s="19"/>
      <c r="I33" s="19"/>
      <c r="J33" s="19"/>
      <c r="K33" s="19"/>
    </row>
    <row r="34" spans="4:11" ht="12.75">
      <c r="D34" s="19"/>
      <c r="E34" s="19"/>
      <c r="F34" s="19"/>
      <c r="G34" s="19"/>
      <c r="H34" s="19"/>
      <c r="I34" s="19"/>
      <c r="J34" s="19"/>
      <c r="K34" s="19"/>
    </row>
    <row r="35" spans="4:11" ht="12.75">
      <c r="D35" s="19"/>
      <c r="E35" s="19"/>
      <c r="F35" s="19"/>
      <c r="G35" s="19"/>
      <c r="H35" s="19"/>
      <c r="I35" s="19"/>
      <c r="J35" s="19"/>
      <c r="K35" s="19"/>
    </row>
    <row r="36" spans="4:11" ht="12.75">
      <c r="D36" s="19"/>
      <c r="E36" s="19"/>
      <c r="F36" s="19"/>
      <c r="G36" s="19"/>
      <c r="H36" s="19"/>
      <c r="I36" s="19"/>
      <c r="J36" s="19"/>
      <c r="K36" s="19"/>
    </row>
    <row r="37" spans="4:11" ht="12.75">
      <c r="D37" s="19"/>
      <c r="E37" s="19"/>
      <c r="F37" s="19"/>
      <c r="G37" s="19"/>
      <c r="H37" s="19"/>
      <c r="I37" s="19"/>
      <c r="J37" s="19"/>
      <c r="K37" s="19"/>
    </row>
    <row r="38" spans="4:11" ht="12.75">
      <c r="D38" s="19"/>
      <c r="E38" s="19"/>
      <c r="F38" s="19"/>
      <c r="G38" s="19"/>
      <c r="H38" s="19"/>
      <c r="I38" s="19"/>
      <c r="J38" s="19"/>
      <c r="K38" s="19"/>
    </row>
    <row r="39" spans="4:11" ht="12.75">
      <c r="D39" s="19"/>
      <c r="E39" s="19"/>
      <c r="F39" s="19"/>
      <c r="G39" s="19"/>
      <c r="H39" s="19"/>
      <c r="I39" s="19"/>
      <c r="J39" s="19"/>
      <c r="K39" s="19"/>
    </row>
    <row r="40" spans="4:11" ht="12.75">
      <c r="D40" s="19"/>
      <c r="E40" s="19"/>
      <c r="F40" s="19"/>
      <c r="G40" s="19"/>
      <c r="H40" s="19"/>
      <c r="I40" s="19"/>
      <c r="J40" s="19"/>
      <c r="K40" s="19"/>
    </row>
    <row r="41" spans="4:11" ht="12.75">
      <c r="D41" s="19"/>
      <c r="E41" s="19"/>
      <c r="F41" s="19"/>
      <c r="G41" s="19"/>
      <c r="H41" s="19"/>
      <c r="I41" s="19"/>
      <c r="J41" s="19"/>
      <c r="K41" s="19"/>
    </row>
    <row r="42" spans="4:11" ht="12.75">
      <c r="D42" s="19"/>
      <c r="E42" s="19"/>
      <c r="F42" s="19"/>
      <c r="G42" s="19"/>
      <c r="H42" s="19"/>
      <c r="I42" s="19"/>
      <c r="J42" s="19"/>
      <c r="K42" s="19"/>
    </row>
    <row r="43" spans="4:11" ht="12.75">
      <c r="D43" s="19"/>
      <c r="E43" s="19"/>
      <c r="F43" s="19"/>
      <c r="G43" s="19"/>
      <c r="H43" s="19"/>
      <c r="I43" s="19"/>
      <c r="J43" s="19"/>
      <c r="K43" s="19"/>
    </row>
    <row r="44" spans="4:11" ht="12.75">
      <c r="D44" s="19"/>
      <c r="E44" s="19"/>
      <c r="F44" s="19"/>
      <c r="G44" s="19"/>
      <c r="H44" s="19"/>
      <c r="I44" s="19"/>
      <c r="J44" s="19"/>
      <c r="K44" s="19"/>
    </row>
    <row r="45" spans="4:11" ht="12.75">
      <c r="D45" s="19"/>
      <c r="E45" s="19"/>
      <c r="F45" s="19"/>
      <c r="G45" s="19"/>
      <c r="H45" s="19"/>
      <c r="I45" s="19"/>
      <c r="J45" s="19"/>
      <c r="K45" s="19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2.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37</v>
      </c>
      <c r="D3" s="8"/>
    </row>
    <row r="4" spans="1:8" s="1" customFormat="1" ht="24.75" customHeight="1">
      <c r="A4" s="23" t="s">
        <v>0</v>
      </c>
      <c r="B4" s="25" t="s">
        <v>9</v>
      </c>
      <c r="C4" s="23" t="s">
        <v>5</v>
      </c>
      <c r="D4" s="30" t="s">
        <v>36</v>
      </c>
      <c r="E4" s="31"/>
      <c r="F4" s="31"/>
      <c r="G4" s="31"/>
      <c r="H4" s="32"/>
    </row>
    <row r="5" spans="1:8" s="1" customFormat="1" ht="12.75">
      <c r="A5" s="24"/>
      <c r="B5" s="26"/>
      <c r="C5" s="24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5">
        <v>60.368</v>
      </c>
      <c r="E6" s="15">
        <v>63.8657</v>
      </c>
      <c r="F6" s="15">
        <v>61.1322</v>
      </c>
      <c r="G6" s="15">
        <v>62.042</v>
      </c>
      <c r="H6" s="15">
        <v>61.6365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60.3141</v>
      </c>
      <c r="E8" s="16">
        <v>63.8078</v>
      </c>
      <c r="F8" s="16">
        <v>61.1194</v>
      </c>
      <c r="G8" s="16">
        <v>62.0284</v>
      </c>
      <c r="H8" s="16">
        <v>61.674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4"/>
      <c r="C10" s="4" t="s">
        <v>43</v>
      </c>
      <c r="D10" s="16">
        <v>58.3453</v>
      </c>
      <c r="E10" s="16">
        <v>64.0876</v>
      </c>
      <c r="F10" s="16">
        <v>62.6602</v>
      </c>
      <c r="G10" s="16">
        <v>64.0596</v>
      </c>
      <c r="H10" s="16">
        <v>62.5773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8</v>
      </c>
      <c r="B12" s="4"/>
      <c r="C12" s="4" t="s">
        <v>44</v>
      </c>
      <c r="D12" s="16">
        <v>59.4904</v>
      </c>
      <c r="E12" s="16">
        <v>65.7795</v>
      </c>
      <c r="F12" s="16">
        <v>66.1423</v>
      </c>
      <c r="G12" s="16">
        <v>67.7297</v>
      </c>
      <c r="H12" s="16">
        <v>66.0231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10</v>
      </c>
      <c r="B14" s="5" t="s">
        <v>45</v>
      </c>
      <c r="C14" s="4" t="s">
        <v>46</v>
      </c>
      <c r="D14" s="16">
        <v>59.8886</v>
      </c>
      <c r="E14" s="16">
        <v>60.2167</v>
      </c>
      <c r="F14" s="16">
        <v>63.0045</v>
      </c>
      <c r="G14" s="16">
        <v>60.6635</v>
      </c>
      <c r="H14" s="16">
        <v>58.6252</v>
      </c>
    </row>
    <row r="15" spans="1:8" ht="12.75">
      <c r="A15" s="4" t="s">
        <v>10</v>
      </c>
      <c r="B15" s="5" t="s">
        <v>47</v>
      </c>
      <c r="C15" s="4" t="s">
        <v>48</v>
      </c>
      <c r="D15" s="16">
        <v>59.5321</v>
      </c>
      <c r="E15" s="16">
        <v>67.3405</v>
      </c>
      <c r="F15" s="16">
        <v>64.7767</v>
      </c>
      <c r="G15" s="16">
        <v>65.4059</v>
      </c>
      <c r="H15" s="16">
        <v>64.0196</v>
      </c>
    </row>
    <row r="16" spans="1:8" ht="12.75">
      <c r="A16" s="4" t="s">
        <v>10</v>
      </c>
      <c r="B16" s="5" t="s">
        <v>49</v>
      </c>
      <c r="C16" s="4" t="s">
        <v>50</v>
      </c>
      <c r="D16" s="16">
        <v>66.2069</v>
      </c>
      <c r="E16" s="16">
        <v>57.5758</v>
      </c>
      <c r="F16" s="16">
        <v>62.3853</v>
      </c>
      <c r="G16" s="16">
        <v>72.8192</v>
      </c>
      <c r="H16" s="16">
        <v>68.5567</v>
      </c>
    </row>
    <row r="17" spans="1:8" ht="12.75">
      <c r="A17" s="4" t="s">
        <v>10</v>
      </c>
      <c r="B17" s="5" t="s">
        <v>51</v>
      </c>
      <c r="C17" s="4" t="s">
        <v>52</v>
      </c>
      <c r="D17" s="16">
        <v>60.2941</v>
      </c>
      <c r="E17" s="16">
        <v>66.4269</v>
      </c>
      <c r="F17" s="16">
        <v>65.4362</v>
      </c>
      <c r="G17" s="16">
        <v>71.6474</v>
      </c>
      <c r="H17" s="16">
        <v>67.7063</v>
      </c>
    </row>
    <row r="18" spans="1:8" ht="12.75">
      <c r="A18" s="4" t="s">
        <v>10</v>
      </c>
      <c r="B18" s="5" t="s">
        <v>53</v>
      </c>
      <c r="C18" s="4" t="s">
        <v>54</v>
      </c>
      <c r="D18" s="16">
        <v>48.6111</v>
      </c>
      <c r="E18" s="16">
        <v>52.5</v>
      </c>
      <c r="F18" s="16">
        <v>76.4228</v>
      </c>
      <c r="G18" s="16">
        <v>72.9825</v>
      </c>
      <c r="H18" s="16">
        <v>69.4915</v>
      </c>
    </row>
    <row r="19" spans="1:8" ht="12.75">
      <c r="A19" s="4" t="s">
        <v>10</v>
      </c>
      <c r="B19" s="5" t="s">
        <v>55</v>
      </c>
      <c r="C19" s="4" t="s">
        <v>56</v>
      </c>
      <c r="D19" s="16">
        <v>61.0619</v>
      </c>
      <c r="E19" s="16">
        <v>58.9041</v>
      </c>
      <c r="F19" s="16">
        <v>56.0748</v>
      </c>
      <c r="G19" s="16">
        <v>56.25</v>
      </c>
      <c r="H19" s="16">
        <v>63.5714</v>
      </c>
    </row>
    <row r="20" spans="1:8" ht="12.75">
      <c r="A20" s="4" t="s">
        <v>10</v>
      </c>
      <c r="B20" s="5" t="s">
        <v>57</v>
      </c>
      <c r="C20" s="4" t="s">
        <v>58</v>
      </c>
      <c r="D20" s="16">
        <v>58.1081</v>
      </c>
      <c r="E20" s="16">
        <v>71.3018</v>
      </c>
      <c r="F20" s="16">
        <v>70.8461</v>
      </c>
      <c r="G20" s="16">
        <v>71.2279</v>
      </c>
      <c r="H20" s="16">
        <v>69.5264</v>
      </c>
    </row>
    <row r="21" spans="1:8" ht="12.75">
      <c r="A21" s="4" t="s">
        <v>10</v>
      </c>
      <c r="B21" s="5" t="s">
        <v>59</v>
      </c>
      <c r="C21" s="4" t="s">
        <v>60</v>
      </c>
      <c r="D21" s="16">
        <v>59.9129</v>
      </c>
      <c r="E21" s="16">
        <v>66.6004</v>
      </c>
      <c r="F21" s="16">
        <v>63.6042</v>
      </c>
      <c r="G21" s="16">
        <v>62.658</v>
      </c>
      <c r="H21" s="16">
        <v>59.6239</v>
      </c>
    </row>
    <row r="22" spans="1:8" ht="12.75">
      <c r="A22" s="4" t="s">
        <v>10</v>
      </c>
      <c r="B22" s="5" t="s">
        <v>61</v>
      </c>
      <c r="C22" s="4" t="s">
        <v>62</v>
      </c>
      <c r="D22" s="16">
        <v>49.1803</v>
      </c>
      <c r="E22" s="16">
        <v>67.2414</v>
      </c>
      <c r="F22" s="16">
        <v>67.3352</v>
      </c>
      <c r="G22" s="16">
        <v>67.2757</v>
      </c>
      <c r="H22" s="16">
        <v>68.1308</v>
      </c>
    </row>
    <row r="23" spans="1:8" ht="12.75">
      <c r="A23" s="6" t="s">
        <v>10</v>
      </c>
      <c r="B23" s="7" t="s">
        <v>63</v>
      </c>
      <c r="C23" s="6" t="s">
        <v>64</v>
      </c>
      <c r="D23" s="17">
        <v>64.1975</v>
      </c>
      <c r="E23" s="17">
        <v>68.0556</v>
      </c>
      <c r="F23" s="17">
        <v>64.0449</v>
      </c>
      <c r="G23" s="17">
        <v>67.9803</v>
      </c>
      <c r="H23" s="17">
        <v>72.8448</v>
      </c>
    </row>
    <row r="24" s="1" customFormat="1" ht="12.75"/>
    <row r="25" spans="3:8" s="1" customFormat="1" ht="12.75">
      <c r="C25" t="s">
        <v>70</v>
      </c>
      <c r="D25" s="18"/>
      <c r="E25" s="18"/>
      <c r="F25" s="18"/>
      <c r="G25" s="18"/>
      <c r="H25" s="18"/>
    </row>
    <row r="26" spans="3:8" s="1" customFormat="1" ht="12.75">
      <c r="C26" s="18"/>
      <c r="D26" s="18"/>
      <c r="E26" s="18"/>
      <c r="F26" s="18"/>
      <c r="G26" s="18"/>
      <c r="H26" s="18"/>
    </row>
    <row r="27" spans="4:7" ht="12.75">
      <c r="D27" s="14"/>
      <c r="E27" s="14"/>
      <c r="F27" s="14"/>
      <c r="G27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3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38</v>
      </c>
      <c r="D3" s="8"/>
    </row>
    <row r="4" spans="1:8" s="1" customFormat="1" ht="24.75" customHeight="1">
      <c r="A4" s="23" t="s">
        <v>0</v>
      </c>
      <c r="B4" s="25" t="s">
        <v>9</v>
      </c>
      <c r="C4" s="23" t="s">
        <v>5</v>
      </c>
      <c r="D4" s="30" t="s">
        <v>39</v>
      </c>
      <c r="E4" s="31"/>
      <c r="F4" s="31"/>
      <c r="G4" s="31"/>
      <c r="H4" s="32"/>
    </row>
    <row r="5" spans="1:8" s="1" customFormat="1" ht="12.75">
      <c r="A5" s="24"/>
      <c r="B5" s="26"/>
      <c r="C5" s="24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5">
        <v>2.8608</v>
      </c>
      <c r="E6" s="15">
        <v>4.2101</v>
      </c>
      <c r="F6" s="15">
        <v>7.5269</v>
      </c>
      <c r="G6" s="15">
        <v>8.8551</v>
      </c>
      <c r="H6" s="15">
        <v>11.5619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3</v>
      </c>
      <c r="B8" s="5" t="s">
        <v>2</v>
      </c>
      <c r="C8" s="4" t="s">
        <v>7</v>
      </c>
      <c r="D8" s="16">
        <v>2.8377</v>
      </c>
      <c r="E8" s="16">
        <v>4.1821</v>
      </c>
      <c r="F8" s="16">
        <v>7.5037</v>
      </c>
      <c r="G8" s="16">
        <v>8.8137</v>
      </c>
      <c r="H8" s="16">
        <v>11.498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4</v>
      </c>
      <c r="B10" s="4"/>
      <c r="C10" s="4" t="s">
        <v>43</v>
      </c>
      <c r="D10" s="16">
        <v>2.3033</v>
      </c>
      <c r="E10" s="16">
        <v>3.9044</v>
      </c>
      <c r="F10" s="16">
        <v>6.9872</v>
      </c>
      <c r="G10" s="16">
        <v>8.071</v>
      </c>
      <c r="H10" s="16">
        <v>10.7591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8</v>
      </c>
      <c r="B12" s="4"/>
      <c r="C12" s="4" t="s">
        <v>44</v>
      </c>
      <c r="D12" s="16">
        <v>1.8671</v>
      </c>
      <c r="E12" s="16">
        <v>3.738</v>
      </c>
      <c r="F12" s="16">
        <v>6.0703</v>
      </c>
      <c r="G12" s="16">
        <v>7.3767</v>
      </c>
      <c r="H12" s="16">
        <v>9.4232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10</v>
      </c>
      <c r="B14" s="5" t="s">
        <v>45</v>
      </c>
      <c r="C14" s="4" t="s">
        <v>46</v>
      </c>
      <c r="D14" s="16">
        <v>1.8605</v>
      </c>
      <c r="E14" s="16">
        <v>2.0566</v>
      </c>
      <c r="F14" s="16">
        <v>4.0332</v>
      </c>
      <c r="G14" s="16">
        <v>4.7917</v>
      </c>
      <c r="H14" s="16">
        <v>5.9735</v>
      </c>
    </row>
    <row r="15" spans="1:8" ht="12.75">
      <c r="A15" s="4" t="s">
        <v>10</v>
      </c>
      <c r="B15" s="5" t="s">
        <v>47</v>
      </c>
      <c r="C15" s="4" t="s">
        <v>48</v>
      </c>
      <c r="D15" s="16">
        <v>2.329</v>
      </c>
      <c r="E15" s="16">
        <v>3.3771</v>
      </c>
      <c r="F15" s="16">
        <v>6.8945</v>
      </c>
      <c r="G15" s="16">
        <v>6.7741</v>
      </c>
      <c r="H15" s="16">
        <v>8.2187</v>
      </c>
    </row>
    <row r="16" spans="1:8" ht="12.75">
      <c r="A16" s="4" t="s">
        <v>10</v>
      </c>
      <c r="B16" s="5" t="s">
        <v>49</v>
      </c>
      <c r="C16" s="4" t="s">
        <v>50</v>
      </c>
      <c r="D16" s="16">
        <v>1.0417</v>
      </c>
      <c r="E16" s="16">
        <v>3.5088</v>
      </c>
      <c r="F16" s="16">
        <v>16.1765</v>
      </c>
      <c r="G16" s="16">
        <v>8.3333</v>
      </c>
      <c r="H16" s="16">
        <v>9.1479</v>
      </c>
    </row>
    <row r="17" spans="1:8" ht="12.75">
      <c r="A17" s="4" t="s">
        <v>10</v>
      </c>
      <c r="B17" s="5" t="s">
        <v>51</v>
      </c>
      <c r="C17" s="4" t="s">
        <v>52</v>
      </c>
      <c r="D17" s="16">
        <v>2.0325</v>
      </c>
      <c r="E17" s="16">
        <v>3.9711</v>
      </c>
      <c r="F17" s="16">
        <v>6.6667</v>
      </c>
      <c r="G17" s="16">
        <v>10.3947</v>
      </c>
      <c r="H17" s="16">
        <v>11.0665</v>
      </c>
    </row>
    <row r="18" spans="1:8" ht="12.75">
      <c r="A18" s="4" t="s">
        <v>10</v>
      </c>
      <c r="B18" s="5" t="s">
        <v>53</v>
      </c>
      <c r="C18" s="4" t="s">
        <v>54</v>
      </c>
      <c r="D18" s="16">
        <v>5.7143</v>
      </c>
      <c r="E18" s="16">
        <v>4.7619</v>
      </c>
      <c r="F18" s="16">
        <v>5.3191</v>
      </c>
      <c r="G18" s="16">
        <v>8.6538</v>
      </c>
      <c r="H18" s="16">
        <v>10.0128</v>
      </c>
    </row>
    <row r="19" spans="1:8" ht="12.75">
      <c r="A19" s="4" t="s">
        <v>10</v>
      </c>
      <c r="B19" s="5" t="s">
        <v>55</v>
      </c>
      <c r="C19" s="4" t="s">
        <v>56</v>
      </c>
      <c r="D19" s="16">
        <v>0</v>
      </c>
      <c r="E19" s="16">
        <v>0</v>
      </c>
      <c r="F19" s="16">
        <v>8.3333</v>
      </c>
      <c r="G19" s="16">
        <v>12.5</v>
      </c>
      <c r="H19" s="16">
        <v>7.8652</v>
      </c>
    </row>
    <row r="20" spans="1:8" ht="12.75">
      <c r="A20" s="4" t="s">
        <v>10</v>
      </c>
      <c r="B20" s="5" t="s">
        <v>57</v>
      </c>
      <c r="C20" s="4" t="s">
        <v>58</v>
      </c>
      <c r="D20" s="16">
        <v>0</v>
      </c>
      <c r="E20" s="16">
        <v>5.8091</v>
      </c>
      <c r="F20" s="16">
        <v>5.2518</v>
      </c>
      <c r="G20" s="16">
        <v>7.4098</v>
      </c>
      <c r="H20" s="16">
        <v>11.4836</v>
      </c>
    </row>
    <row r="21" spans="1:8" ht="12.75">
      <c r="A21" s="4" t="s">
        <v>10</v>
      </c>
      <c r="B21" s="5" t="s">
        <v>59</v>
      </c>
      <c r="C21" s="4" t="s">
        <v>60</v>
      </c>
      <c r="D21" s="16">
        <v>1.0909</v>
      </c>
      <c r="E21" s="16">
        <v>5.0746</v>
      </c>
      <c r="F21" s="16">
        <v>5.3704</v>
      </c>
      <c r="G21" s="16">
        <v>5.7457</v>
      </c>
      <c r="H21" s="16">
        <v>8.7156</v>
      </c>
    </row>
    <row r="22" spans="1:8" ht="12.75">
      <c r="A22" s="4" t="s">
        <v>10</v>
      </c>
      <c r="B22" s="5" t="s">
        <v>61</v>
      </c>
      <c r="C22" s="4" t="s">
        <v>62</v>
      </c>
      <c r="D22" s="16">
        <v>3.3333</v>
      </c>
      <c r="E22" s="16">
        <v>2.5641</v>
      </c>
      <c r="F22" s="16">
        <v>8.5106</v>
      </c>
      <c r="G22" s="16">
        <v>5.9259</v>
      </c>
      <c r="H22" s="16">
        <v>7.1331</v>
      </c>
    </row>
    <row r="23" spans="1:8" ht="12.75">
      <c r="A23" s="6" t="s">
        <v>10</v>
      </c>
      <c r="B23" s="7" t="s">
        <v>63</v>
      </c>
      <c r="C23" s="6" t="s">
        <v>64</v>
      </c>
      <c r="D23" s="17">
        <v>1.9231</v>
      </c>
      <c r="E23" s="17">
        <v>10.2041</v>
      </c>
      <c r="F23" s="17">
        <v>10.5263</v>
      </c>
      <c r="G23" s="17">
        <v>3.6232</v>
      </c>
      <c r="H23" s="17">
        <v>7.6923</v>
      </c>
    </row>
    <row r="24" s="1" customFormat="1" ht="12.75"/>
    <row r="25" spans="3:8" s="1" customFormat="1" ht="12.75">
      <c r="C25" t="s">
        <v>70</v>
      </c>
      <c r="D25" s="18"/>
      <c r="E25" s="18"/>
      <c r="F25" s="18"/>
      <c r="G25" s="18"/>
      <c r="H25" s="18"/>
    </row>
    <row r="26" spans="3:13" s="1" customFormat="1" ht="12.75">
      <c r="C26" s="18"/>
      <c r="D26" s="21"/>
      <c r="E26" s="21"/>
      <c r="F26" s="21"/>
      <c r="G26" s="21"/>
      <c r="H26" s="21"/>
      <c r="I26" s="22"/>
      <c r="J26" s="22"/>
      <c r="K26" s="22"/>
      <c r="L26" s="22"/>
      <c r="M26" s="22"/>
    </row>
    <row r="27" spans="4:13" ht="12.75">
      <c r="D27" s="20"/>
      <c r="E27" s="20"/>
      <c r="F27" s="20"/>
      <c r="G27" s="20"/>
      <c r="H27" s="20"/>
      <c r="I27" s="22"/>
      <c r="J27" s="22"/>
      <c r="K27" s="22"/>
      <c r="L27" s="22"/>
      <c r="M27" s="22"/>
    </row>
    <row r="28" spans="4:13" ht="12.75">
      <c r="D28" s="20"/>
      <c r="E28" s="20"/>
      <c r="F28" s="20"/>
      <c r="G28" s="20"/>
      <c r="H28" s="20"/>
      <c r="I28" s="22"/>
      <c r="J28" s="22"/>
      <c r="K28" s="22"/>
      <c r="L28" s="22"/>
      <c r="M28" s="22"/>
    </row>
    <row r="29" spans="4:13" ht="12.75">
      <c r="D29" s="20"/>
      <c r="E29" s="20"/>
      <c r="F29" s="20"/>
      <c r="G29" s="20"/>
      <c r="H29" s="20"/>
      <c r="I29" s="22"/>
      <c r="J29" s="22"/>
      <c r="K29" s="22"/>
      <c r="L29" s="22"/>
      <c r="M29" s="22"/>
    </row>
    <row r="30" spans="4:13" ht="12.75">
      <c r="D30" s="20"/>
      <c r="E30" s="20"/>
      <c r="F30" s="20"/>
      <c r="G30" s="20"/>
      <c r="H30" s="20"/>
      <c r="I30" s="22"/>
      <c r="J30" s="22"/>
      <c r="K30" s="22"/>
      <c r="L30" s="22"/>
      <c r="M30" s="22"/>
    </row>
    <row r="31" spans="4:13" ht="12.75">
      <c r="D31" s="20"/>
      <c r="E31" s="20"/>
      <c r="F31" s="20"/>
      <c r="G31" s="20"/>
      <c r="H31" s="20"/>
      <c r="I31" s="22"/>
      <c r="J31" s="22"/>
      <c r="K31" s="22"/>
      <c r="L31" s="22"/>
      <c r="M31" s="22"/>
    </row>
    <row r="32" spans="4:13" ht="12.75">
      <c r="D32" s="20"/>
      <c r="E32" s="20"/>
      <c r="F32" s="20"/>
      <c r="G32" s="20"/>
      <c r="H32" s="20"/>
      <c r="I32" s="22"/>
      <c r="J32" s="22"/>
      <c r="K32" s="22"/>
      <c r="L32" s="22"/>
      <c r="M32" s="22"/>
    </row>
    <row r="33" spans="4:13" ht="12.75">
      <c r="D33" s="20"/>
      <c r="E33" s="20"/>
      <c r="F33" s="20"/>
      <c r="G33" s="20"/>
      <c r="H33" s="20"/>
      <c r="I33" s="22"/>
      <c r="J33" s="22"/>
      <c r="K33" s="22"/>
      <c r="L33" s="22"/>
      <c r="M33" s="22"/>
    </row>
    <row r="34" spans="4:13" ht="12.75">
      <c r="D34" s="20"/>
      <c r="E34" s="20"/>
      <c r="F34" s="20"/>
      <c r="G34" s="20"/>
      <c r="H34" s="20"/>
      <c r="I34" s="22"/>
      <c r="J34" s="22"/>
      <c r="K34" s="22"/>
      <c r="L34" s="22"/>
      <c r="M34" s="22"/>
    </row>
    <row r="35" spans="4:13" ht="12.75">
      <c r="D35" s="20"/>
      <c r="E35" s="20"/>
      <c r="F35" s="20"/>
      <c r="G35" s="20"/>
      <c r="H35" s="20"/>
      <c r="I35" s="22"/>
      <c r="J35" s="22"/>
      <c r="K35" s="22"/>
      <c r="L35" s="22"/>
      <c r="M35" s="22"/>
    </row>
    <row r="36" spans="4:13" ht="12.75">
      <c r="D36" s="20"/>
      <c r="E36" s="20"/>
      <c r="F36" s="20"/>
      <c r="G36" s="20"/>
      <c r="H36" s="20"/>
      <c r="I36" s="22"/>
      <c r="J36" s="22"/>
      <c r="K36" s="22"/>
      <c r="L36" s="22"/>
      <c r="M36" s="22"/>
    </row>
    <row r="37" spans="4:13" ht="12.75">
      <c r="D37" s="20"/>
      <c r="E37" s="20"/>
      <c r="F37" s="20"/>
      <c r="G37" s="20"/>
      <c r="H37" s="20"/>
      <c r="I37" s="22"/>
      <c r="J37" s="22"/>
      <c r="K37" s="22"/>
      <c r="L37" s="22"/>
      <c r="M37" s="22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2.5742187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44</v>
      </c>
      <c r="D1" s="2"/>
      <c r="L1" s="2"/>
    </row>
    <row r="3" spans="3:12" ht="12.75">
      <c r="C3" s="8" t="s">
        <v>65</v>
      </c>
      <c r="D3" s="8"/>
      <c r="L3" s="8"/>
    </row>
    <row r="4" spans="1:27" s="1" customFormat="1" ht="12.75">
      <c r="A4" s="23" t="s">
        <v>0</v>
      </c>
      <c r="B4" s="25" t="s">
        <v>9</v>
      </c>
      <c r="C4" s="23" t="s">
        <v>5</v>
      </c>
      <c r="D4" s="33">
        <v>1982</v>
      </c>
      <c r="E4" s="34"/>
      <c r="F4" s="34"/>
      <c r="G4" s="34"/>
      <c r="H4" s="34"/>
      <c r="I4" s="34"/>
      <c r="J4" s="34"/>
      <c r="K4" s="34"/>
      <c r="L4" s="27">
        <v>1990</v>
      </c>
      <c r="M4" s="28"/>
      <c r="N4" s="28"/>
      <c r="O4" s="28"/>
      <c r="P4" s="28"/>
      <c r="Q4" s="28"/>
      <c r="R4" s="28"/>
      <c r="S4" s="28"/>
      <c r="T4" s="27">
        <v>1999</v>
      </c>
      <c r="U4" s="28"/>
      <c r="V4" s="28"/>
      <c r="W4" s="28"/>
      <c r="X4" s="28"/>
      <c r="Y4" s="28"/>
      <c r="Z4" s="28"/>
      <c r="AA4" s="28"/>
    </row>
    <row r="5" spans="1:27" s="1" customFormat="1" ht="51">
      <c r="A5" s="24"/>
      <c r="B5" s="26"/>
      <c r="C5" s="24"/>
      <c r="D5" s="13" t="s">
        <v>11</v>
      </c>
      <c r="E5" s="12" t="s">
        <v>12</v>
      </c>
      <c r="F5" s="12" t="s">
        <v>71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66</v>
      </c>
      <c r="L5" s="13" t="s">
        <v>11</v>
      </c>
      <c r="M5" s="12" t="s">
        <v>12</v>
      </c>
      <c r="N5" s="12" t="s">
        <v>71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66</v>
      </c>
      <c r="T5" s="12" t="s">
        <v>11</v>
      </c>
      <c r="U5" s="12" t="s">
        <v>12</v>
      </c>
      <c r="V5" s="12" t="s">
        <v>71</v>
      </c>
      <c r="W5" s="12" t="s">
        <v>13</v>
      </c>
      <c r="X5" s="12" t="s">
        <v>14</v>
      </c>
      <c r="Y5" s="12" t="s">
        <v>15</v>
      </c>
      <c r="Z5" s="12" t="s">
        <v>16</v>
      </c>
      <c r="AA5" s="12" t="s">
        <v>66</v>
      </c>
    </row>
    <row r="6" spans="1:27" s="1" customFormat="1" ht="12.75">
      <c r="A6" s="3" t="s">
        <v>1</v>
      </c>
      <c r="B6" s="3">
        <v>11</v>
      </c>
      <c r="C6" s="3" t="s">
        <v>6</v>
      </c>
      <c r="D6" s="9">
        <v>4933176</v>
      </c>
      <c r="E6" s="9">
        <v>18148</v>
      </c>
      <c r="F6" s="9">
        <v>300860</v>
      </c>
      <c r="G6" s="9">
        <v>725796</v>
      </c>
      <c r="H6" s="9">
        <v>998116</v>
      </c>
      <c r="I6" s="9">
        <v>1605696</v>
      </c>
      <c r="J6" s="9">
        <v>1233100</v>
      </c>
      <c r="K6" s="9">
        <v>51460</v>
      </c>
      <c r="L6" s="9">
        <v>5342760</v>
      </c>
      <c r="M6" s="9">
        <v>12688</v>
      </c>
      <c r="N6" s="9">
        <v>313125</v>
      </c>
      <c r="O6" s="9">
        <v>1018944</v>
      </c>
      <c r="P6" s="9">
        <v>1184726</v>
      </c>
      <c r="Q6" s="9">
        <v>1586977</v>
      </c>
      <c r="R6" s="9">
        <v>1184007</v>
      </c>
      <c r="S6" s="9">
        <v>42293</v>
      </c>
      <c r="T6" s="9">
        <v>5478898</v>
      </c>
      <c r="U6" s="9">
        <v>8312</v>
      </c>
      <c r="V6" s="9">
        <v>285045</v>
      </c>
      <c r="W6" s="9">
        <v>1156908</v>
      </c>
      <c r="X6" s="9">
        <v>1350976</v>
      </c>
      <c r="Y6" s="9">
        <v>1635726</v>
      </c>
      <c r="Z6" s="9">
        <v>984452</v>
      </c>
      <c r="AA6" s="9">
        <v>57479</v>
      </c>
    </row>
    <row r="7" spans="1:27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3</v>
      </c>
      <c r="B8" s="5" t="s">
        <v>2</v>
      </c>
      <c r="C8" s="4" t="s">
        <v>7</v>
      </c>
      <c r="D8" s="10">
        <f>SUM(E8:K8)</f>
        <v>5005292</v>
      </c>
      <c r="E8" s="10">
        <v>21572</v>
      </c>
      <c r="F8" s="10">
        <v>306752</v>
      </c>
      <c r="G8" s="10">
        <v>733312</v>
      </c>
      <c r="H8" s="10">
        <v>1011088</v>
      </c>
      <c r="I8" s="10">
        <v>1621132</v>
      </c>
      <c r="J8" s="10">
        <v>1259260</v>
      </c>
      <c r="K8" s="10">
        <v>52176</v>
      </c>
      <c r="L8" s="10">
        <f>SUM(M8:S8)</f>
        <v>5436945</v>
      </c>
      <c r="M8" s="10">
        <v>15124</v>
      </c>
      <c r="N8" s="10">
        <v>320931</v>
      </c>
      <c r="O8" s="10">
        <v>1030908</v>
      </c>
      <c r="P8" s="10">
        <v>1205122</v>
      </c>
      <c r="Q8" s="10">
        <v>1609633</v>
      </c>
      <c r="R8" s="10">
        <v>1212514</v>
      </c>
      <c r="S8" s="10">
        <v>42713</v>
      </c>
      <c r="T8" s="10">
        <v>5590951</v>
      </c>
      <c r="U8" s="10">
        <v>9991</v>
      </c>
      <c r="V8" s="10">
        <v>292139</v>
      </c>
      <c r="W8" s="10">
        <v>1171732</v>
      </c>
      <c r="X8" s="10">
        <v>1379360</v>
      </c>
      <c r="Y8" s="10">
        <v>1665632</v>
      </c>
      <c r="Z8" s="10">
        <v>1014161</v>
      </c>
      <c r="AA8" s="10">
        <v>57936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4" t="s">
        <v>4</v>
      </c>
      <c r="B10" s="4"/>
      <c r="C10" s="4" t="s">
        <v>43</v>
      </c>
      <c r="D10" s="10">
        <v>155312</v>
      </c>
      <c r="E10" s="10">
        <v>856</v>
      </c>
      <c r="F10" s="10">
        <v>7964</v>
      </c>
      <c r="G10" s="10">
        <v>18912</v>
      </c>
      <c r="H10" s="10">
        <v>33020</v>
      </c>
      <c r="I10" s="10">
        <v>50984</v>
      </c>
      <c r="J10" s="10">
        <v>41868</v>
      </c>
      <c r="K10" s="10">
        <v>1708</v>
      </c>
      <c r="L10" s="10">
        <v>191549</v>
      </c>
      <c r="M10" s="10">
        <v>724</v>
      </c>
      <c r="N10" s="10">
        <v>9309</v>
      </c>
      <c r="O10" s="10">
        <v>27640</v>
      </c>
      <c r="P10" s="10">
        <v>43612</v>
      </c>
      <c r="Q10" s="10">
        <v>59775</v>
      </c>
      <c r="R10" s="10">
        <v>49261</v>
      </c>
      <c r="S10" s="10">
        <v>1228</v>
      </c>
      <c r="T10" s="10">
        <v>201559</v>
      </c>
      <c r="U10" s="10">
        <v>437</v>
      </c>
      <c r="V10" s="10">
        <v>9804</v>
      </c>
      <c r="W10" s="10">
        <v>29965</v>
      </c>
      <c r="X10" s="10">
        <v>52678</v>
      </c>
      <c r="Y10" s="10">
        <v>64374</v>
      </c>
      <c r="Z10" s="10">
        <v>42613</v>
      </c>
      <c r="AA10" s="10">
        <v>1688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8</v>
      </c>
      <c r="B12" s="4"/>
      <c r="C12" s="4" t="s">
        <v>44</v>
      </c>
      <c r="D12" s="10">
        <v>22536</v>
      </c>
      <c r="E12" s="10">
        <v>84</v>
      </c>
      <c r="F12" s="10">
        <v>1044</v>
      </c>
      <c r="G12" s="10">
        <v>2852</v>
      </c>
      <c r="H12" s="10">
        <v>5856</v>
      </c>
      <c r="I12" s="10">
        <v>7964</v>
      </c>
      <c r="J12" s="10">
        <v>4552</v>
      </c>
      <c r="K12" s="10">
        <v>184</v>
      </c>
      <c r="L12" s="10">
        <v>39313</v>
      </c>
      <c r="M12" s="10">
        <v>68</v>
      </c>
      <c r="N12" s="10">
        <v>1560</v>
      </c>
      <c r="O12" s="10">
        <v>5104</v>
      </c>
      <c r="P12" s="10">
        <v>9892</v>
      </c>
      <c r="Q12" s="10">
        <v>13740</v>
      </c>
      <c r="R12" s="10">
        <v>8641</v>
      </c>
      <c r="S12" s="10">
        <v>308</v>
      </c>
      <c r="T12" s="10">
        <v>46269</v>
      </c>
      <c r="U12" s="10">
        <v>48</v>
      </c>
      <c r="V12" s="10">
        <v>1492</v>
      </c>
      <c r="W12" s="10">
        <v>5800</v>
      </c>
      <c r="X12" s="10">
        <v>13324</v>
      </c>
      <c r="Y12" s="10">
        <v>15597</v>
      </c>
      <c r="Z12" s="10">
        <v>9576</v>
      </c>
      <c r="AA12" s="10">
        <v>432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4" t="s">
        <v>10</v>
      </c>
      <c r="B14" s="5" t="s">
        <v>45</v>
      </c>
      <c r="C14" s="4" t="s">
        <v>46</v>
      </c>
      <c r="D14" s="10">
        <f>SUM(E14:K14)</f>
        <v>3372</v>
      </c>
      <c r="E14" s="10">
        <v>0</v>
      </c>
      <c r="F14" s="10">
        <v>148</v>
      </c>
      <c r="G14" s="10">
        <v>568</v>
      </c>
      <c r="H14" s="10">
        <v>936</v>
      </c>
      <c r="I14" s="10">
        <v>1124</v>
      </c>
      <c r="J14" s="10">
        <v>580</v>
      </c>
      <c r="K14" s="10">
        <v>16</v>
      </c>
      <c r="L14" s="10">
        <f>SUM(M14:S14)</f>
        <v>3840</v>
      </c>
      <c r="M14" s="10">
        <v>4</v>
      </c>
      <c r="N14" s="10">
        <v>212</v>
      </c>
      <c r="O14" s="10">
        <v>808</v>
      </c>
      <c r="P14" s="10">
        <v>1048</v>
      </c>
      <c r="Q14" s="10">
        <v>1120</v>
      </c>
      <c r="R14" s="10">
        <v>612</v>
      </c>
      <c r="S14" s="10">
        <v>36</v>
      </c>
      <c r="T14" s="10">
        <f>SUM(U14:AA14)</f>
        <v>3616</v>
      </c>
      <c r="U14" s="10">
        <v>16</v>
      </c>
      <c r="V14" s="10">
        <v>132</v>
      </c>
      <c r="W14" s="10">
        <v>784</v>
      </c>
      <c r="X14" s="10">
        <v>1280</v>
      </c>
      <c r="Y14" s="10">
        <v>936</v>
      </c>
      <c r="Z14" s="10">
        <v>448</v>
      </c>
      <c r="AA14" s="10">
        <v>20</v>
      </c>
    </row>
    <row r="15" spans="1:27" ht="12.75">
      <c r="A15" s="4" t="s">
        <v>10</v>
      </c>
      <c r="B15" s="5" t="s">
        <v>47</v>
      </c>
      <c r="C15" s="4" t="s">
        <v>48</v>
      </c>
      <c r="D15" s="10">
        <f aca="true" t="shared" si="0" ref="D15:D23">SUM(E15:K15)</f>
        <v>6672</v>
      </c>
      <c r="E15" s="10">
        <v>8</v>
      </c>
      <c r="F15" s="10">
        <v>304</v>
      </c>
      <c r="G15" s="10">
        <v>996</v>
      </c>
      <c r="H15" s="10">
        <v>1716</v>
      </c>
      <c r="I15" s="10">
        <v>2468</v>
      </c>
      <c r="J15" s="10">
        <v>1152</v>
      </c>
      <c r="K15" s="10">
        <v>28</v>
      </c>
      <c r="L15" s="10">
        <f aca="true" t="shared" si="1" ref="L15:L23">SUM(M15:S15)</f>
        <v>9684</v>
      </c>
      <c r="M15" s="10">
        <v>12</v>
      </c>
      <c r="N15" s="10">
        <v>448</v>
      </c>
      <c r="O15" s="10">
        <v>1576</v>
      </c>
      <c r="P15" s="10">
        <v>2348</v>
      </c>
      <c r="Q15" s="10">
        <v>3272</v>
      </c>
      <c r="R15" s="10">
        <v>1984</v>
      </c>
      <c r="S15" s="10">
        <v>44</v>
      </c>
      <c r="T15" s="10">
        <f aca="true" t="shared" si="2" ref="T15:T23">SUM(U15:AA15)</f>
        <v>10464</v>
      </c>
      <c r="U15" s="10">
        <v>8</v>
      </c>
      <c r="V15" s="10">
        <v>356</v>
      </c>
      <c r="W15" s="10">
        <v>1480</v>
      </c>
      <c r="X15" s="10">
        <v>3000</v>
      </c>
      <c r="Y15" s="10">
        <v>3536</v>
      </c>
      <c r="Z15" s="10">
        <v>1968</v>
      </c>
      <c r="AA15" s="10">
        <v>116</v>
      </c>
    </row>
    <row r="16" spans="1:27" ht="12.75">
      <c r="A16" s="4" t="s">
        <v>10</v>
      </c>
      <c r="B16" s="5" t="s">
        <v>49</v>
      </c>
      <c r="C16" s="4" t="s">
        <v>50</v>
      </c>
      <c r="D16" s="10">
        <f t="shared" si="0"/>
        <v>272</v>
      </c>
      <c r="E16" s="10">
        <v>4</v>
      </c>
      <c r="F16" s="10">
        <v>20</v>
      </c>
      <c r="G16" s="10">
        <v>12</v>
      </c>
      <c r="H16" s="10">
        <v>40</v>
      </c>
      <c r="I16" s="10">
        <v>44</v>
      </c>
      <c r="J16" s="10">
        <v>144</v>
      </c>
      <c r="K16" s="10">
        <v>8</v>
      </c>
      <c r="L16" s="10">
        <f t="shared" si="1"/>
        <v>2304</v>
      </c>
      <c r="M16" s="10">
        <v>8</v>
      </c>
      <c r="N16" s="10">
        <v>56</v>
      </c>
      <c r="O16" s="10">
        <v>168</v>
      </c>
      <c r="P16" s="10">
        <v>564</v>
      </c>
      <c r="Q16" s="10">
        <v>928</v>
      </c>
      <c r="R16" s="10">
        <v>568</v>
      </c>
      <c r="S16" s="10">
        <v>12</v>
      </c>
      <c r="T16" s="10">
        <f t="shared" si="2"/>
        <v>3192</v>
      </c>
      <c r="U16" s="10">
        <v>0</v>
      </c>
      <c r="V16" s="10">
        <v>104</v>
      </c>
      <c r="W16" s="10">
        <v>264</v>
      </c>
      <c r="X16" s="10">
        <v>944</v>
      </c>
      <c r="Y16" s="10">
        <v>1084</v>
      </c>
      <c r="Z16" s="10">
        <v>764</v>
      </c>
      <c r="AA16" s="10">
        <v>32</v>
      </c>
    </row>
    <row r="17" spans="1:27" ht="12.75">
      <c r="A17" s="4" t="s">
        <v>10</v>
      </c>
      <c r="B17" s="5" t="s">
        <v>51</v>
      </c>
      <c r="C17" s="4" t="s">
        <v>52</v>
      </c>
      <c r="D17" s="10">
        <f t="shared" si="0"/>
        <v>2340</v>
      </c>
      <c r="E17" s="10">
        <v>12</v>
      </c>
      <c r="F17" s="10">
        <v>64</v>
      </c>
      <c r="G17" s="10">
        <v>164</v>
      </c>
      <c r="H17" s="10">
        <v>552</v>
      </c>
      <c r="I17" s="10">
        <v>744</v>
      </c>
      <c r="J17" s="10">
        <v>788</v>
      </c>
      <c r="K17" s="10">
        <v>16</v>
      </c>
      <c r="L17" s="10">
        <f t="shared" si="1"/>
        <v>6080</v>
      </c>
      <c r="M17" s="10">
        <v>8</v>
      </c>
      <c r="N17" s="10">
        <v>216</v>
      </c>
      <c r="O17" s="10">
        <v>440</v>
      </c>
      <c r="P17" s="10">
        <v>1180</v>
      </c>
      <c r="Q17" s="10">
        <v>2384</v>
      </c>
      <c r="R17" s="10">
        <v>1780</v>
      </c>
      <c r="S17" s="10">
        <v>72</v>
      </c>
      <c r="T17" s="10">
        <f t="shared" si="2"/>
        <v>7229</v>
      </c>
      <c r="U17" s="10">
        <v>4</v>
      </c>
      <c r="V17" s="10">
        <v>168</v>
      </c>
      <c r="W17" s="10">
        <v>668</v>
      </c>
      <c r="X17" s="10">
        <v>1836</v>
      </c>
      <c r="Y17" s="10">
        <v>2621</v>
      </c>
      <c r="Z17" s="10">
        <v>1848</v>
      </c>
      <c r="AA17" s="10">
        <v>84</v>
      </c>
    </row>
    <row r="18" spans="1:27" ht="12.75">
      <c r="A18" s="4" t="s">
        <v>10</v>
      </c>
      <c r="B18" s="5" t="s">
        <v>53</v>
      </c>
      <c r="C18" s="4" t="s">
        <v>54</v>
      </c>
      <c r="D18" s="10">
        <f t="shared" si="0"/>
        <v>752</v>
      </c>
      <c r="E18" s="10">
        <v>0</v>
      </c>
      <c r="F18" s="10">
        <v>24</v>
      </c>
      <c r="G18" s="10">
        <v>60</v>
      </c>
      <c r="H18" s="10">
        <v>196</v>
      </c>
      <c r="I18" s="10">
        <v>336</v>
      </c>
      <c r="J18" s="10">
        <v>120</v>
      </c>
      <c r="K18" s="10">
        <v>16</v>
      </c>
      <c r="L18" s="10">
        <f t="shared" si="1"/>
        <v>2496</v>
      </c>
      <c r="M18" s="10">
        <v>0</v>
      </c>
      <c r="N18" s="10">
        <v>56</v>
      </c>
      <c r="O18" s="10">
        <v>344</v>
      </c>
      <c r="P18" s="10">
        <v>768</v>
      </c>
      <c r="Q18" s="10">
        <v>796</v>
      </c>
      <c r="R18" s="10">
        <v>512</v>
      </c>
      <c r="S18" s="10">
        <v>20</v>
      </c>
      <c r="T18" s="10">
        <f t="shared" si="2"/>
        <v>3116</v>
      </c>
      <c r="U18" s="10">
        <v>0</v>
      </c>
      <c r="V18" s="10">
        <v>76</v>
      </c>
      <c r="W18" s="10">
        <v>392</v>
      </c>
      <c r="X18" s="10">
        <v>956</v>
      </c>
      <c r="Y18" s="10">
        <v>1020</v>
      </c>
      <c r="Z18" s="10">
        <v>652</v>
      </c>
      <c r="AA18" s="10">
        <v>20</v>
      </c>
    </row>
    <row r="19" spans="1:27" ht="12.75">
      <c r="A19" s="4" t="s">
        <v>10</v>
      </c>
      <c r="B19" s="5" t="s">
        <v>55</v>
      </c>
      <c r="C19" s="4" t="s">
        <v>56</v>
      </c>
      <c r="D19" s="10">
        <f t="shared" si="0"/>
        <v>240</v>
      </c>
      <c r="E19" s="10">
        <v>12</v>
      </c>
      <c r="F19" s="10">
        <v>16</v>
      </c>
      <c r="G19" s="10">
        <v>8</v>
      </c>
      <c r="H19" s="10">
        <v>52</v>
      </c>
      <c r="I19" s="10">
        <v>68</v>
      </c>
      <c r="J19" s="10">
        <v>84</v>
      </c>
      <c r="K19" s="10">
        <v>0</v>
      </c>
      <c r="L19" s="10">
        <f t="shared" si="1"/>
        <v>288</v>
      </c>
      <c r="M19" s="10">
        <v>16</v>
      </c>
      <c r="N19" s="10">
        <v>16</v>
      </c>
      <c r="O19" s="10">
        <v>36</v>
      </c>
      <c r="P19" s="10">
        <v>56</v>
      </c>
      <c r="Q19" s="10">
        <v>84</v>
      </c>
      <c r="R19" s="10">
        <v>80</v>
      </c>
      <c r="S19" s="10">
        <v>0</v>
      </c>
      <c r="T19" s="10">
        <f t="shared" si="2"/>
        <v>356</v>
      </c>
      <c r="U19" s="10">
        <v>0</v>
      </c>
      <c r="V19" s="10">
        <v>36</v>
      </c>
      <c r="W19" s="10">
        <v>24</v>
      </c>
      <c r="X19" s="10">
        <v>76</v>
      </c>
      <c r="Y19" s="10">
        <v>116</v>
      </c>
      <c r="Z19" s="10">
        <v>100</v>
      </c>
      <c r="AA19" s="10">
        <v>4</v>
      </c>
    </row>
    <row r="20" spans="1:27" ht="12.75">
      <c r="A20" s="4" t="s">
        <v>10</v>
      </c>
      <c r="B20" s="5" t="s">
        <v>57</v>
      </c>
      <c r="C20" s="4" t="s">
        <v>58</v>
      </c>
      <c r="D20" s="10">
        <f t="shared" si="0"/>
        <v>5560</v>
      </c>
      <c r="E20" s="10">
        <v>16</v>
      </c>
      <c r="F20" s="10">
        <v>220</v>
      </c>
      <c r="G20" s="10">
        <v>544</v>
      </c>
      <c r="H20" s="10">
        <v>1384</v>
      </c>
      <c r="I20" s="10">
        <v>2228</v>
      </c>
      <c r="J20" s="10">
        <v>1108</v>
      </c>
      <c r="K20" s="10">
        <v>60</v>
      </c>
      <c r="L20" s="10">
        <f t="shared" si="1"/>
        <v>9177</v>
      </c>
      <c r="M20" s="10">
        <v>4</v>
      </c>
      <c r="N20" s="10">
        <v>296</v>
      </c>
      <c r="O20" s="10">
        <v>952</v>
      </c>
      <c r="P20" s="10">
        <v>2308</v>
      </c>
      <c r="Q20" s="10">
        <v>3400</v>
      </c>
      <c r="R20" s="10">
        <v>2113</v>
      </c>
      <c r="S20" s="10">
        <v>104</v>
      </c>
      <c r="T20" s="10">
        <f>SUM(U20:AA20)</f>
        <v>11216</v>
      </c>
      <c r="U20" s="10">
        <v>0</v>
      </c>
      <c r="V20" s="10">
        <v>340</v>
      </c>
      <c r="W20" s="10">
        <v>1140</v>
      </c>
      <c r="X20" s="10">
        <v>3048</v>
      </c>
      <c r="Y20" s="10">
        <v>4036</v>
      </c>
      <c r="Z20" s="10">
        <v>2544</v>
      </c>
      <c r="AA20" s="10">
        <v>108</v>
      </c>
    </row>
    <row r="21" spans="1:27" ht="12.75">
      <c r="A21" s="4" t="s">
        <v>10</v>
      </c>
      <c r="B21" s="5" t="s">
        <v>59</v>
      </c>
      <c r="C21" s="4" t="s">
        <v>60</v>
      </c>
      <c r="D21" s="10">
        <f t="shared" si="0"/>
        <v>2160</v>
      </c>
      <c r="E21" s="10">
        <v>32</v>
      </c>
      <c r="F21" s="10">
        <v>168</v>
      </c>
      <c r="G21" s="10">
        <v>348</v>
      </c>
      <c r="H21" s="10">
        <v>580</v>
      </c>
      <c r="I21" s="10">
        <v>628</v>
      </c>
      <c r="J21" s="10">
        <v>380</v>
      </c>
      <c r="K21" s="10">
        <v>24</v>
      </c>
      <c r="L21" s="10">
        <f t="shared" si="1"/>
        <v>3272</v>
      </c>
      <c r="M21" s="10">
        <v>8</v>
      </c>
      <c r="N21" s="10">
        <v>164</v>
      </c>
      <c r="O21" s="10">
        <v>432</v>
      </c>
      <c r="P21" s="10">
        <v>936</v>
      </c>
      <c r="Q21" s="10">
        <v>1100</v>
      </c>
      <c r="R21" s="10">
        <v>616</v>
      </c>
      <c r="S21" s="10">
        <v>16</v>
      </c>
      <c r="T21" s="10">
        <f t="shared" si="2"/>
        <v>3488</v>
      </c>
      <c r="U21" s="10">
        <v>4</v>
      </c>
      <c r="V21" s="10">
        <v>156</v>
      </c>
      <c r="W21" s="10">
        <v>496</v>
      </c>
      <c r="X21" s="10">
        <v>948</v>
      </c>
      <c r="Y21" s="10">
        <v>1176</v>
      </c>
      <c r="Z21" s="10">
        <v>676</v>
      </c>
      <c r="AA21" s="10">
        <v>32</v>
      </c>
    </row>
    <row r="22" spans="1:27" ht="12.75">
      <c r="A22" s="4" t="s">
        <v>10</v>
      </c>
      <c r="B22" s="5" t="s">
        <v>61</v>
      </c>
      <c r="C22" s="4" t="s">
        <v>62</v>
      </c>
      <c r="D22" s="10">
        <f t="shared" si="0"/>
        <v>940</v>
      </c>
      <c r="E22" s="10">
        <v>0</v>
      </c>
      <c r="F22" s="10">
        <v>60</v>
      </c>
      <c r="G22" s="10">
        <v>136</v>
      </c>
      <c r="H22" s="10">
        <v>296</v>
      </c>
      <c r="I22" s="10">
        <v>272</v>
      </c>
      <c r="J22" s="10">
        <v>164</v>
      </c>
      <c r="K22" s="10">
        <v>12</v>
      </c>
      <c r="L22" s="10">
        <f t="shared" si="1"/>
        <v>1620</v>
      </c>
      <c r="M22" s="10">
        <v>4</v>
      </c>
      <c r="N22" s="10">
        <v>92</v>
      </c>
      <c r="O22" s="10">
        <v>252</v>
      </c>
      <c r="P22" s="10">
        <v>504</v>
      </c>
      <c r="Q22" s="10">
        <v>500</v>
      </c>
      <c r="R22" s="10">
        <v>264</v>
      </c>
      <c r="S22" s="10">
        <v>4</v>
      </c>
      <c r="T22" s="10">
        <f t="shared" si="2"/>
        <v>2916</v>
      </c>
      <c r="U22" s="10">
        <v>12</v>
      </c>
      <c r="V22" s="10">
        <v>92</v>
      </c>
      <c r="W22" s="10">
        <v>448</v>
      </c>
      <c r="X22" s="10">
        <v>996</v>
      </c>
      <c r="Y22" s="10">
        <v>876</v>
      </c>
      <c r="Z22" s="10">
        <v>476</v>
      </c>
      <c r="AA22" s="10">
        <v>16</v>
      </c>
    </row>
    <row r="23" spans="1:27" ht="12.75">
      <c r="A23" s="6" t="s">
        <v>10</v>
      </c>
      <c r="B23" s="7" t="s">
        <v>63</v>
      </c>
      <c r="C23" s="6" t="s">
        <v>64</v>
      </c>
      <c r="D23" s="11">
        <f t="shared" si="0"/>
        <v>228</v>
      </c>
      <c r="E23" s="11">
        <v>0</v>
      </c>
      <c r="F23" s="11">
        <v>20</v>
      </c>
      <c r="G23" s="11">
        <v>16</v>
      </c>
      <c r="H23" s="11">
        <v>104</v>
      </c>
      <c r="I23" s="11">
        <v>52</v>
      </c>
      <c r="J23" s="11">
        <v>32</v>
      </c>
      <c r="K23" s="11">
        <v>4</v>
      </c>
      <c r="L23" s="11">
        <f t="shared" si="1"/>
        <v>552</v>
      </c>
      <c r="M23" s="11">
        <v>4</v>
      </c>
      <c r="N23" s="11">
        <v>4</v>
      </c>
      <c r="O23" s="11">
        <v>96</v>
      </c>
      <c r="P23" s="11">
        <v>180</v>
      </c>
      <c r="Q23" s="11">
        <v>156</v>
      </c>
      <c r="R23" s="11">
        <v>112</v>
      </c>
      <c r="S23" s="11">
        <v>0</v>
      </c>
      <c r="T23" s="11">
        <f t="shared" si="2"/>
        <v>676</v>
      </c>
      <c r="U23" s="11">
        <v>4</v>
      </c>
      <c r="V23" s="11">
        <v>32</v>
      </c>
      <c r="W23" s="11">
        <v>104</v>
      </c>
      <c r="X23" s="11">
        <v>240</v>
      </c>
      <c r="Y23" s="11">
        <v>196</v>
      </c>
      <c r="Z23" s="11">
        <v>100</v>
      </c>
      <c r="AA23" s="11">
        <v>0</v>
      </c>
    </row>
    <row r="24" s="1" customFormat="1" ht="12.75"/>
    <row r="25" spans="3:8" s="1" customFormat="1" ht="12.75">
      <c r="C25" t="s">
        <v>70</v>
      </c>
      <c r="D25" s="18"/>
      <c r="E25" s="18"/>
      <c r="F25" s="18"/>
      <c r="G25" s="18"/>
      <c r="H25" s="18"/>
    </row>
    <row r="26" spans="3:8" s="1" customFormat="1" ht="12.75">
      <c r="C26" s="18"/>
      <c r="D26" s="18"/>
      <c r="E26" s="18"/>
      <c r="F26" s="18"/>
      <c r="G26" s="18"/>
      <c r="H26" s="18"/>
    </row>
  </sheetData>
  <mergeCells count="6">
    <mergeCell ref="D4:K4"/>
    <mergeCell ref="L4:S4"/>
    <mergeCell ref="T4:AA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2.5742187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44</v>
      </c>
      <c r="D1" s="2"/>
      <c r="H1" s="2"/>
    </row>
    <row r="3" spans="3:8" ht="12.75">
      <c r="C3" s="8" t="s">
        <v>35</v>
      </c>
      <c r="D3" s="8"/>
      <c r="H3" s="8"/>
    </row>
    <row r="4" spans="1:29" s="1" customFormat="1" ht="12.75">
      <c r="A4" s="23" t="s">
        <v>0</v>
      </c>
      <c r="B4" s="25" t="s">
        <v>9</v>
      </c>
      <c r="C4" s="23" t="s">
        <v>5</v>
      </c>
      <c r="D4" s="33">
        <v>1968</v>
      </c>
      <c r="E4" s="34"/>
      <c r="F4" s="34"/>
      <c r="G4" s="34"/>
      <c r="H4" s="27">
        <v>1975</v>
      </c>
      <c r="I4" s="28"/>
      <c r="J4" s="28"/>
      <c r="K4" s="28"/>
      <c r="L4" s="27">
        <v>1982</v>
      </c>
      <c r="M4" s="28"/>
      <c r="N4" s="28"/>
      <c r="O4" s="28"/>
      <c r="P4" s="28"/>
      <c r="Q4" s="29"/>
      <c r="R4" s="27">
        <v>1990</v>
      </c>
      <c r="S4" s="28"/>
      <c r="T4" s="28"/>
      <c r="U4" s="28"/>
      <c r="V4" s="28"/>
      <c r="W4" s="29"/>
      <c r="X4" s="27">
        <v>1999</v>
      </c>
      <c r="Y4" s="28"/>
      <c r="Z4" s="28"/>
      <c r="AA4" s="28"/>
      <c r="AB4" s="28"/>
      <c r="AC4" s="29"/>
    </row>
    <row r="5" spans="1:29" s="1" customFormat="1" ht="38.25">
      <c r="A5" s="24"/>
      <c r="B5" s="26"/>
      <c r="C5" s="24"/>
      <c r="D5" s="13" t="s">
        <v>11</v>
      </c>
      <c r="E5" s="12" t="s">
        <v>17</v>
      </c>
      <c r="F5" s="12" t="s">
        <v>18</v>
      </c>
      <c r="G5" s="12" t="s">
        <v>22</v>
      </c>
      <c r="H5" s="13" t="s">
        <v>11</v>
      </c>
      <c r="I5" s="12" t="s">
        <v>17</v>
      </c>
      <c r="J5" s="12" t="s">
        <v>18</v>
      </c>
      <c r="K5" s="12" t="s">
        <v>22</v>
      </c>
      <c r="L5" s="12" t="s">
        <v>11</v>
      </c>
      <c r="M5" s="12" t="s">
        <v>17</v>
      </c>
      <c r="N5" s="12" t="s">
        <v>18</v>
      </c>
      <c r="O5" s="12" t="s">
        <v>19</v>
      </c>
      <c r="P5" s="12" t="s">
        <v>20</v>
      </c>
      <c r="Q5" s="12" t="s">
        <v>21</v>
      </c>
      <c r="R5" s="12" t="s">
        <v>11</v>
      </c>
      <c r="S5" s="12" t="s">
        <v>17</v>
      </c>
      <c r="T5" s="12" t="s">
        <v>18</v>
      </c>
      <c r="U5" s="12" t="s">
        <v>19</v>
      </c>
      <c r="V5" s="12" t="s">
        <v>20</v>
      </c>
      <c r="W5" s="12" t="s">
        <v>21</v>
      </c>
      <c r="X5" s="12" t="s">
        <v>11</v>
      </c>
      <c r="Y5" s="12" t="s">
        <v>17</v>
      </c>
      <c r="Z5" s="12" t="s">
        <v>18</v>
      </c>
      <c r="AA5" s="12" t="s">
        <v>19</v>
      </c>
      <c r="AB5" s="12" t="s">
        <v>20</v>
      </c>
      <c r="AC5" s="12" t="s">
        <v>21</v>
      </c>
    </row>
    <row r="6" spans="1:29" s="1" customFormat="1" ht="12.75">
      <c r="A6" s="3" t="s">
        <v>1</v>
      </c>
      <c r="B6" s="3">
        <v>11</v>
      </c>
      <c r="C6" s="3" t="s">
        <v>6</v>
      </c>
      <c r="D6" s="9">
        <v>4397436</v>
      </c>
      <c r="E6" s="9">
        <v>2674132</v>
      </c>
      <c r="F6" s="9">
        <v>975056</v>
      </c>
      <c r="G6" s="9">
        <v>748248</v>
      </c>
      <c r="H6" s="9">
        <v>4803805</v>
      </c>
      <c r="I6" s="9">
        <v>2419075</v>
      </c>
      <c r="J6" s="9">
        <v>1215480</v>
      </c>
      <c r="K6" s="9">
        <v>1169250</v>
      </c>
      <c r="L6" s="9">
        <v>4933176</v>
      </c>
      <c r="M6" s="9">
        <v>2215992</v>
      </c>
      <c r="N6" s="9">
        <v>1284624</v>
      </c>
      <c r="O6" s="9">
        <v>695328</v>
      </c>
      <c r="P6" s="9">
        <v>264908</v>
      </c>
      <c r="Q6" s="9">
        <v>472324</v>
      </c>
      <c r="R6" s="9">
        <v>5342760</v>
      </c>
      <c r="S6" s="9">
        <v>1737342</v>
      </c>
      <c r="T6" s="9">
        <v>1615386</v>
      </c>
      <c r="U6" s="9">
        <v>779866</v>
      </c>
      <c r="V6" s="9">
        <v>505548</v>
      </c>
      <c r="W6" s="9">
        <v>704618</v>
      </c>
      <c r="X6" s="9">
        <v>5478898</v>
      </c>
      <c r="Y6" s="9">
        <v>1127670</v>
      </c>
      <c r="Z6" s="9">
        <v>1676974</v>
      </c>
      <c r="AA6" s="9">
        <v>836790</v>
      </c>
      <c r="AB6" s="9">
        <v>717514</v>
      </c>
      <c r="AC6" s="9">
        <v>1119950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3</v>
      </c>
      <c r="B8" s="5" t="s">
        <v>2</v>
      </c>
      <c r="C8" s="4" t="s">
        <v>7</v>
      </c>
      <c r="D8" s="10">
        <v>4441416</v>
      </c>
      <c r="E8" s="10">
        <v>2708352</v>
      </c>
      <c r="F8" s="10">
        <v>981296</v>
      </c>
      <c r="G8" s="10">
        <v>751768</v>
      </c>
      <c r="H8" s="10">
        <v>4857265</v>
      </c>
      <c r="I8" s="10">
        <v>2452770</v>
      </c>
      <c r="J8" s="10">
        <v>1226930</v>
      </c>
      <c r="K8" s="10">
        <v>1177565</v>
      </c>
      <c r="L8" s="10">
        <v>5005292</v>
      </c>
      <c r="M8" s="10">
        <v>2252616</v>
      </c>
      <c r="N8" s="10">
        <v>1305408</v>
      </c>
      <c r="O8" s="10">
        <v>703964</v>
      </c>
      <c r="P8" s="10">
        <v>267640</v>
      </c>
      <c r="Q8" s="10">
        <v>475664</v>
      </c>
      <c r="R8" s="10">
        <v>5436945</v>
      </c>
      <c r="S8" s="10">
        <v>1771494</v>
      </c>
      <c r="T8" s="10">
        <v>1650247</v>
      </c>
      <c r="U8" s="10">
        <v>792874</v>
      </c>
      <c r="V8" s="10">
        <v>512204</v>
      </c>
      <c r="W8" s="10">
        <v>710126</v>
      </c>
      <c r="X8" s="10">
        <v>5590951</v>
      </c>
      <c r="Y8" s="10">
        <v>1153254</v>
      </c>
      <c r="Z8" s="10">
        <v>1723503</v>
      </c>
      <c r="AA8" s="10">
        <v>854114</v>
      </c>
      <c r="AB8" s="10">
        <v>729556</v>
      </c>
      <c r="AC8" s="10">
        <v>1130524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4</v>
      </c>
      <c r="B10" s="4"/>
      <c r="C10" s="4" t="s">
        <v>43</v>
      </c>
      <c r="D10" s="10">
        <v>83184</v>
      </c>
      <c r="E10" s="10">
        <v>53404</v>
      </c>
      <c r="F10" s="10">
        <v>18728</v>
      </c>
      <c r="G10" s="10">
        <v>11052</v>
      </c>
      <c r="H10" s="10">
        <v>126525</v>
      </c>
      <c r="I10" s="10">
        <v>64690</v>
      </c>
      <c r="J10" s="10">
        <v>34890</v>
      </c>
      <c r="K10" s="10">
        <v>26945</v>
      </c>
      <c r="L10" s="10">
        <v>155312</v>
      </c>
      <c r="M10" s="10">
        <v>68580</v>
      </c>
      <c r="N10" s="10">
        <v>45524</v>
      </c>
      <c r="O10" s="10">
        <v>22408</v>
      </c>
      <c r="P10" s="10">
        <v>8336</v>
      </c>
      <c r="Q10" s="10">
        <v>10464</v>
      </c>
      <c r="R10" s="10">
        <v>191549</v>
      </c>
      <c r="S10" s="10">
        <v>61683</v>
      </c>
      <c r="T10" s="10">
        <v>68735</v>
      </c>
      <c r="U10" s="10">
        <v>28474</v>
      </c>
      <c r="V10" s="10">
        <v>17329</v>
      </c>
      <c r="W10" s="10">
        <v>15328</v>
      </c>
      <c r="X10" s="10">
        <v>201559</v>
      </c>
      <c r="Y10" s="10">
        <v>42152</v>
      </c>
      <c r="Z10" s="10">
        <v>74161</v>
      </c>
      <c r="AA10" s="10">
        <v>33603</v>
      </c>
      <c r="AB10" s="10">
        <v>27143</v>
      </c>
      <c r="AC10" s="10">
        <v>24500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8</v>
      </c>
      <c r="B12" s="4"/>
      <c r="C12" s="4" t="s">
        <v>44</v>
      </c>
      <c r="D12" s="10">
        <v>7284</v>
      </c>
      <c r="E12" s="10">
        <v>4400</v>
      </c>
      <c r="F12" s="10">
        <v>1748</v>
      </c>
      <c r="G12" s="10">
        <v>1136</v>
      </c>
      <c r="H12" s="10">
        <v>12975</v>
      </c>
      <c r="I12" s="10">
        <v>5845</v>
      </c>
      <c r="J12" s="10">
        <v>3755</v>
      </c>
      <c r="K12" s="10">
        <v>3375</v>
      </c>
      <c r="L12" s="10">
        <v>22536</v>
      </c>
      <c r="M12" s="10">
        <v>8788</v>
      </c>
      <c r="N12" s="10">
        <v>7600</v>
      </c>
      <c r="O12" s="10">
        <v>3560</v>
      </c>
      <c r="P12" s="10">
        <v>1268</v>
      </c>
      <c r="Q12" s="10">
        <v>1320</v>
      </c>
      <c r="R12" s="10">
        <v>39313</v>
      </c>
      <c r="S12" s="10">
        <v>11316</v>
      </c>
      <c r="T12" s="10">
        <v>15785</v>
      </c>
      <c r="U12" s="10">
        <v>6088</v>
      </c>
      <c r="V12" s="10">
        <v>3496</v>
      </c>
      <c r="W12" s="10">
        <v>2628</v>
      </c>
      <c r="X12" s="10">
        <v>46269</v>
      </c>
      <c r="Y12" s="10">
        <v>9312</v>
      </c>
      <c r="Z12" s="10">
        <v>18889</v>
      </c>
      <c r="AA12" s="10">
        <v>7876</v>
      </c>
      <c r="AB12" s="10">
        <v>5812</v>
      </c>
      <c r="AC12" s="10">
        <v>4380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10</v>
      </c>
      <c r="B14" s="5" t="s">
        <v>45</v>
      </c>
      <c r="C14" s="4" t="s">
        <v>46</v>
      </c>
      <c r="D14" s="10">
        <v>860</v>
      </c>
      <c r="E14" s="10">
        <v>416</v>
      </c>
      <c r="F14" s="10">
        <v>232</v>
      </c>
      <c r="G14" s="10">
        <v>212</v>
      </c>
      <c r="H14" s="10">
        <v>1945</v>
      </c>
      <c r="I14" s="10">
        <v>640</v>
      </c>
      <c r="J14" s="10">
        <v>485</v>
      </c>
      <c r="K14" s="10">
        <v>820</v>
      </c>
      <c r="L14" s="10">
        <v>3372</v>
      </c>
      <c r="M14" s="10">
        <v>1088</v>
      </c>
      <c r="N14" s="10">
        <v>1268</v>
      </c>
      <c r="O14" s="10">
        <v>532</v>
      </c>
      <c r="P14" s="10">
        <v>216</v>
      </c>
      <c r="Q14" s="10">
        <v>268</v>
      </c>
      <c r="R14" s="10">
        <v>3840</v>
      </c>
      <c r="S14" s="10">
        <v>876</v>
      </c>
      <c r="T14" s="10">
        <v>1396</v>
      </c>
      <c r="U14" s="10">
        <v>684</v>
      </c>
      <c r="V14" s="10">
        <v>456</v>
      </c>
      <c r="W14" s="10">
        <v>428</v>
      </c>
      <c r="X14" s="10">
        <v>3616</v>
      </c>
      <c r="Y14" s="10">
        <v>488</v>
      </c>
      <c r="Z14" s="10">
        <v>1280</v>
      </c>
      <c r="AA14" s="10">
        <v>716</v>
      </c>
      <c r="AB14" s="10">
        <v>600</v>
      </c>
      <c r="AC14" s="10">
        <v>532</v>
      </c>
    </row>
    <row r="15" spans="1:29" ht="12.75">
      <c r="A15" s="4" t="s">
        <v>10</v>
      </c>
      <c r="B15" s="5" t="s">
        <v>47</v>
      </c>
      <c r="C15" s="4" t="s">
        <v>48</v>
      </c>
      <c r="D15" s="10">
        <v>2748</v>
      </c>
      <c r="E15" s="10">
        <v>1456</v>
      </c>
      <c r="F15" s="10">
        <v>788</v>
      </c>
      <c r="G15" s="10">
        <v>504</v>
      </c>
      <c r="H15" s="10">
        <v>5330</v>
      </c>
      <c r="I15" s="10">
        <v>2260</v>
      </c>
      <c r="J15" s="10">
        <v>1725</v>
      </c>
      <c r="K15" s="10">
        <v>1345</v>
      </c>
      <c r="L15" s="10">
        <v>6672</v>
      </c>
      <c r="M15" s="10">
        <v>2568</v>
      </c>
      <c r="N15" s="10">
        <v>2172</v>
      </c>
      <c r="O15" s="10">
        <v>1220</v>
      </c>
      <c r="P15" s="10">
        <v>344</v>
      </c>
      <c r="Q15" s="10">
        <v>368</v>
      </c>
      <c r="R15" s="10">
        <v>9684</v>
      </c>
      <c r="S15" s="10">
        <v>2760</v>
      </c>
      <c r="T15" s="10">
        <v>3896</v>
      </c>
      <c r="U15" s="10">
        <v>1532</v>
      </c>
      <c r="V15" s="10">
        <v>784</v>
      </c>
      <c r="W15" s="10">
        <v>712</v>
      </c>
      <c r="X15" s="10">
        <v>10464</v>
      </c>
      <c r="Y15" s="10">
        <v>1956</v>
      </c>
      <c r="Z15" s="10">
        <v>4120</v>
      </c>
      <c r="AA15" s="10">
        <v>1876</v>
      </c>
      <c r="AB15" s="10">
        <v>1308</v>
      </c>
      <c r="AC15" s="10">
        <v>1204</v>
      </c>
    </row>
    <row r="16" spans="1:29" ht="12.75">
      <c r="A16" s="4" t="s">
        <v>10</v>
      </c>
      <c r="B16" s="5" t="s">
        <v>49</v>
      </c>
      <c r="C16" s="4" t="s">
        <v>50</v>
      </c>
      <c r="D16" s="10">
        <v>384</v>
      </c>
      <c r="E16" s="10">
        <v>324</v>
      </c>
      <c r="F16" s="10">
        <v>56</v>
      </c>
      <c r="G16" s="10">
        <v>4</v>
      </c>
      <c r="H16" s="10">
        <v>285</v>
      </c>
      <c r="I16" s="10">
        <v>225</v>
      </c>
      <c r="J16" s="10">
        <v>40</v>
      </c>
      <c r="K16" s="10">
        <v>20</v>
      </c>
      <c r="L16" s="10">
        <v>272</v>
      </c>
      <c r="M16" s="10">
        <v>192</v>
      </c>
      <c r="N16" s="10">
        <v>32</v>
      </c>
      <c r="O16" s="10">
        <v>48</v>
      </c>
      <c r="P16" s="10">
        <v>0</v>
      </c>
      <c r="Q16" s="10">
        <v>0</v>
      </c>
      <c r="R16" s="10">
        <v>2304</v>
      </c>
      <c r="S16" s="10">
        <v>732</v>
      </c>
      <c r="T16" s="10">
        <v>944</v>
      </c>
      <c r="U16" s="10">
        <v>388</v>
      </c>
      <c r="V16" s="10">
        <v>152</v>
      </c>
      <c r="W16" s="10">
        <v>88</v>
      </c>
      <c r="X16" s="10">
        <v>3192</v>
      </c>
      <c r="Y16" s="10">
        <v>724</v>
      </c>
      <c r="Z16" s="10">
        <v>1396</v>
      </c>
      <c r="AA16" s="10">
        <v>512</v>
      </c>
      <c r="AB16" s="10">
        <v>380</v>
      </c>
      <c r="AC16" s="10">
        <v>180</v>
      </c>
    </row>
    <row r="17" spans="1:29" ht="12.75">
      <c r="A17" s="4" t="s">
        <v>10</v>
      </c>
      <c r="B17" s="5" t="s">
        <v>51</v>
      </c>
      <c r="C17" s="4" t="s">
        <v>52</v>
      </c>
      <c r="D17" s="10">
        <v>984</v>
      </c>
      <c r="E17" s="10">
        <v>680</v>
      </c>
      <c r="F17" s="10">
        <v>224</v>
      </c>
      <c r="G17" s="10">
        <v>80</v>
      </c>
      <c r="H17" s="10">
        <v>1385</v>
      </c>
      <c r="I17" s="10">
        <v>685</v>
      </c>
      <c r="J17" s="10">
        <v>455</v>
      </c>
      <c r="K17" s="10">
        <v>245</v>
      </c>
      <c r="L17" s="10">
        <v>2340</v>
      </c>
      <c r="M17" s="10">
        <v>1120</v>
      </c>
      <c r="N17" s="10">
        <v>728</v>
      </c>
      <c r="O17" s="10">
        <v>268</v>
      </c>
      <c r="P17" s="10">
        <v>124</v>
      </c>
      <c r="Q17" s="10">
        <v>100</v>
      </c>
      <c r="R17" s="10">
        <v>6080</v>
      </c>
      <c r="S17" s="10">
        <v>2092</v>
      </c>
      <c r="T17" s="10">
        <v>2588</v>
      </c>
      <c r="U17" s="10">
        <v>760</v>
      </c>
      <c r="V17" s="10">
        <v>412</v>
      </c>
      <c r="W17" s="10">
        <v>228</v>
      </c>
      <c r="X17" s="10">
        <v>7229</v>
      </c>
      <c r="Y17" s="10">
        <v>1764</v>
      </c>
      <c r="Z17" s="10">
        <v>3001</v>
      </c>
      <c r="AA17" s="10">
        <v>1156</v>
      </c>
      <c r="AB17" s="10">
        <v>752</v>
      </c>
      <c r="AC17" s="10">
        <v>556</v>
      </c>
    </row>
    <row r="18" spans="1:29" ht="12.75">
      <c r="A18" s="4" t="s">
        <v>10</v>
      </c>
      <c r="B18" s="5" t="s">
        <v>53</v>
      </c>
      <c r="C18" s="4" t="s">
        <v>54</v>
      </c>
      <c r="D18" s="10">
        <v>140</v>
      </c>
      <c r="E18" s="10">
        <v>104</v>
      </c>
      <c r="F18" s="10">
        <v>16</v>
      </c>
      <c r="G18" s="10">
        <v>20</v>
      </c>
      <c r="H18" s="10">
        <v>105</v>
      </c>
      <c r="I18" s="10">
        <v>65</v>
      </c>
      <c r="J18" s="10">
        <v>15</v>
      </c>
      <c r="K18" s="10">
        <v>25</v>
      </c>
      <c r="L18" s="10">
        <v>752</v>
      </c>
      <c r="M18" s="10">
        <v>216</v>
      </c>
      <c r="N18" s="10">
        <v>284</v>
      </c>
      <c r="O18" s="10">
        <v>156</v>
      </c>
      <c r="P18" s="10">
        <v>52</v>
      </c>
      <c r="Q18" s="10">
        <v>44</v>
      </c>
      <c r="R18" s="10">
        <v>2496</v>
      </c>
      <c r="S18" s="10">
        <v>600</v>
      </c>
      <c r="T18" s="10">
        <v>988</v>
      </c>
      <c r="U18" s="10">
        <v>416</v>
      </c>
      <c r="V18" s="10">
        <v>296</v>
      </c>
      <c r="W18" s="10">
        <v>196</v>
      </c>
      <c r="X18" s="10">
        <v>3116</v>
      </c>
      <c r="Y18" s="10">
        <v>612</v>
      </c>
      <c r="Z18" s="10">
        <v>1304</v>
      </c>
      <c r="AA18" s="10">
        <v>560</v>
      </c>
      <c r="AB18" s="10">
        <v>380</v>
      </c>
      <c r="AC18" s="10">
        <v>260</v>
      </c>
    </row>
    <row r="19" spans="1:29" ht="12.75">
      <c r="A19" s="4" t="s">
        <v>10</v>
      </c>
      <c r="B19" s="5" t="s">
        <v>55</v>
      </c>
      <c r="C19" s="4" t="s">
        <v>56</v>
      </c>
      <c r="D19" s="10">
        <v>276</v>
      </c>
      <c r="E19" s="10">
        <v>240</v>
      </c>
      <c r="F19" s="10">
        <v>16</v>
      </c>
      <c r="G19" s="10">
        <v>20</v>
      </c>
      <c r="H19" s="10">
        <v>215</v>
      </c>
      <c r="I19" s="10">
        <v>125</v>
      </c>
      <c r="J19" s="10">
        <v>65</v>
      </c>
      <c r="K19" s="10">
        <v>25</v>
      </c>
      <c r="L19" s="10">
        <v>240</v>
      </c>
      <c r="M19" s="10">
        <v>112</v>
      </c>
      <c r="N19" s="10">
        <v>80</v>
      </c>
      <c r="O19" s="10">
        <v>40</v>
      </c>
      <c r="P19" s="10">
        <v>4</v>
      </c>
      <c r="Q19" s="10">
        <v>4</v>
      </c>
      <c r="R19" s="10">
        <v>288</v>
      </c>
      <c r="S19" s="10">
        <v>120</v>
      </c>
      <c r="T19" s="10">
        <v>92</v>
      </c>
      <c r="U19" s="10">
        <v>40</v>
      </c>
      <c r="V19" s="10">
        <v>16</v>
      </c>
      <c r="W19" s="10">
        <v>20</v>
      </c>
      <c r="X19" s="10">
        <v>356</v>
      </c>
      <c r="Y19" s="10">
        <v>68</v>
      </c>
      <c r="Z19" s="10">
        <v>192</v>
      </c>
      <c r="AA19" s="10">
        <v>44</v>
      </c>
      <c r="AB19" s="10">
        <v>36</v>
      </c>
      <c r="AC19" s="10">
        <v>16</v>
      </c>
    </row>
    <row r="20" spans="1:29" ht="12.75">
      <c r="A20" s="4" t="s">
        <v>10</v>
      </c>
      <c r="B20" s="5" t="s">
        <v>57</v>
      </c>
      <c r="C20" s="4" t="s">
        <v>58</v>
      </c>
      <c r="D20" s="10">
        <v>344</v>
      </c>
      <c r="E20" s="10">
        <v>272</v>
      </c>
      <c r="F20" s="10">
        <v>52</v>
      </c>
      <c r="G20" s="10">
        <v>20</v>
      </c>
      <c r="H20" s="10">
        <v>1205</v>
      </c>
      <c r="I20" s="10">
        <v>650</v>
      </c>
      <c r="J20" s="10">
        <v>350</v>
      </c>
      <c r="K20" s="10">
        <v>205</v>
      </c>
      <c r="L20" s="10">
        <v>5560</v>
      </c>
      <c r="M20" s="10">
        <v>2220</v>
      </c>
      <c r="N20" s="10">
        <v>2008</v>
      </c>
      <c r="O20" s="10">
        <v>752</v>
      </c>
      <c r="P20" s="10">
        <v>292</v>
      </c>
      <c r="Q20" s="10">
        <v>288</v>
      </c>
      <c r="R20" s="10">
        <v>9177</v>
      </c>
      <c r="S20" s="10">
        <v>2640</v>
      </c>
      <c r="T20" s="10">
        <v>3817</v>
      </c>
      <c r="U20" s="10">
        <v>1384</v>
      </c>
      <c r="V20" s="10">
        <v>828</v>
      </c>
      <c r="W20" s="10">
        <v>508</v>
      </c>
      <c r="X20" s="10">
        <v>11216</v>
      </c>
      <c r="Y20" s="10">
        <v>2524</v>
      </c>
      <c r="Z20" s="10">
        <v>4696</v>
      </c>
      <c r="AA20" s="10">
        <v>1748</v>
      </c>
      <c r="AB20" s="10">
        <v>1376</v>
      </c>
      <c r="AC20" s="10">
        <v>872</v>
      </c>
    </row>
    <row r="21" spans="1:29" ht="12.75">
      <c r="A21" s="4" t="s">
        <v>10</v>
      </c>
      <c r="B21" s="5" t="s">
        <v>59</v>
      </c>
      <c r="C21" s="4" t="s">
        <v>60</v>
      </c>
      <c r="D21" s="10">
        <v>1100</v>
      </c>
      <c r="E21" s="10">
        <v>604</v>
      </c>
      <c r="F21" s="10">
        <v>272</v>
      </c>
      <c r="G21" s="10">
        <v>224</v>
      </c>
      <c r="H21" s="10">
        <v>1675</v>
      </c>
      <c r="I21" s="10">
        <v>760</v>
      </c>
      <c r="J21" s="10">
        <v>455</v>
      </c>
      <c r="K21" s="10">
        <v>460</v>
      </c>
      <c r="L21" s="10">
        <v>2160</v>
      </c>
      <c r="M21" s="10">
        <v>848</v>
      </c>
      <c r="N21" s="10">
        <v>672</v>
      </c>
      <c r="O21" s="10">
        <v>324</v>
      </c>
      <c r="P21" s="10">
        <v>168</v>
      </c>
      <c r="Q21" s="10">
        <v>148</v>
      </c>
      <c r="R21" s="10">
        <v>3272</v>
      </c>
      <c r="S21" s="10">
        <v>940</v>
      </c>
      <c r="T21" s="10">
        <v>1236</v>
      </c>
      <c r="U21" s="10">
        <v>516</v>
      </c>
      <c r="V21" s="10">
        <v>340</v>
      </c>
      <c r="W21" s="10">
        <v>240</v>
      </c>
      <c r="X21" s="10">
        <v>3488</v>
      </c>
      <c r="Y21" s="10">
        <v>592</v>
      </c>
      <c r="Z21" s="10">
        <v>1520</v>
      </c>
      <c r="AA21" s="10">
        <v>600</v>
      </c>
      <c r="AB21" s="10">
        <v>408</v>
      </c>
      <c r="AC21" s="10">
        <v>368</v>
      </c>
    </row>
    <row r="22" spans="1:29" ht="12.75">
      <c r="A22" s="4" t="s">
        <v>10</v>
      </c>
      <c r="B22" s="5" t="s">
        <v>61</v>
      </c>
      <c r="C22" s="4" t="s">
        <v>62</v>
      </c>
      <c r="D22" s="10">
        <v>240</v>
      </c>
      <c r="E22" s="10">
        <v>164</v>
      </c>
      <c r="F22" s="10">
        <v>56</v>
      </c>
      <c r="G22" s="10">
        <v>20</v>
      </c>
      <c r="H22" s="10">
        <v>585</v>
      </c>
      <c r="I22" s="10">
        <v>280</v>
      </c>
      <c r="J22" s="10">
        <v>135</v>
      </c>
      <c r="K22" s="10">
        <v>170</v>
      </c>
      <c r="L22" s="10">
        <v>940</v>
      </c>
      <c r="M22" s="10">
        <v>324</v>
      </c>
      <c r="N22" s="10">
        <v>304</v>
      </c>
      <c r="O22" s="10">
        <v>176</v>
      </c>
      <c r="P22" s="10">
        <v>60</v>
      </c>
      <c r="Q22" s="10">
        <v>76</v>
      </c>
      <c r="R22" s="10">
        <v>1620</v>
      </c>
      <c r="S22" s="10">
        <v>440</v>
      </c>
      <c r="T22" s="10">
        <v>608</v>
      </c>
      <c r="U22" s="10">
        <v>272</v>
      </c>
      <c r="V22" s="10">
        <v>148</v>
      </c>
      <c r="W22" s="10">
        <v>152</v>
      </c>
      <c r="X22" s="10">
        <v>2916</v>
      </c>
      <c r="Y22" s="10">
        <v>468</v>
      </c>
      <c r="Z22" s="10">
        <v>1152</v>
      </c>
      <c r="AA22" s="10">
        <v>512</v>
      </c>
      <c r="AB22" s="10">
        <v>476</v>
      </c>
      <c r="AC22" s="10">
        <v>308</v>
      </c>
    </row>
    <row r="23" spans="1:29" ht="12.75">
      <c r="A23" s="6" t="s">
        <v>10</v>
      </c>
      <c r="B23" s="7" t="s">
        <v>63</v>
      </c>
      <c r="C23" s="6" t="s">
        <v>64</v>
      </c>
      <c r="D23" s="11">
        <v>208</v>
      </c>
      <c r="E23" s="11">
        <v>140</v>
      </c>
      <c r="F23" s="11">
        <v>36</v>
      </c>
      <c r="G23" s="11">
        <v>32</v>
      </c>
      <c r="H23" s="11">
        <v>245</v>
      </c>
      <c r="I23" s="11">
        <v>155</v>
      </c>
      <c r="J23" s="11">
        <v>30</v>
      </c>
      <c r="K23" s="11">
        <v>60</v>
      </c>
      <c r="L23" s="11">
        <v>228</v>
      </c>
      <c r="M23" s="11">
        <v>100</v>
      </c>
      <c r="N23" s="11">
        <v>52</v>
      </c>
      <c r="O23" s="11">
        <v>44</v>
      </c>
      <c r="P23" s="11">
        <v>8</v>
      </c>
      <c r="Q23" s="11">
        <v>24</v>
      </c>
      <c r="R23" s="11">
        <v>552</v>
      </c>
      <c r="S23" s="11">
        <v>116</v>
      </c>
      <c r="T23" s="11">
        <v>220</v>
      </c>
      <c r="U23" s="11">
        <v>96</v>
      </c>
      <c r="V23" s="11">
        <v>64</v>
      </c>
      <c r="W23" s="11">
        <v>56</v>
      </c>
      <c r="X23" s="11">
        <v>676</v>
      </c>
      <c r="Y23" s="11">
        <v>116</v>
      </c>
      <c r="Z23" s="11">
        <v>228</v>
      </c>
      <c r="AA23" s="11">
        <v>152</v>
      </c>
      <c r="AB23" s="11">
        <v>96</v>
      </c>
      <c r="AC23" s="11">
        <v>84</v>
      </c>
    </row>
    <row r="24" s="1" customFormat="1" ht="12.75"/>
    <row r="25" spans="3:7" s="1" customFormat="1" ht="12.75">
      <c r="C25" t="s">
        <v>70</v>
      </c>
      <c r="D25" s="18"/>
      <c r="E25" s="18"/>
      <c r="F25" s="18"/>
      <c r="G25" s="18"/>
    </row>
    <row r="26" spans="3:7" s="1" customFormat="1" ht="12.75">
      <c r="C26" s="18"/>
      <c r="D26" s="18"/>
      <c r="E26" s="18"/>
      <c r="F26" s="18"/>
      <c r="G26" s="18"/>
    </row>
  </sheetData>
  <mergeCells count="8">
    <mergeCell ref="A4:A5"/>
    <mergeCell ref="B4:B5"/>
    <mergeCell ref="C4:C5"/>
    <mergeCell ref="D4:G4"/>
    <mergeCell ref="R4:W4"/>
    <mergeCell ref="X4:AC4"/>
    <mergeCell ref="H4:K4"/>
    <mergeCell ref="L4:Q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2.57421875" style="0" customWidth="1"/>
    <col min="4" max="4" width="10.8515625" style="0" customWidth="1"/>
    <col min="5" max="5" width="12.140625" style="0" customWidth="1"/>
    <col min="6" max="8" width="11.8515625" style="0" customWidth="1"/>
    <col min="9" max="10" width="10.8515625" style="0" customWidth="1"/>
    <col min="11" max="11" width="12.421875" style="0" customWidth="1"/>
    <col min="12" max="13" width="10.8515625" style="0" customWidth="1"/>
    <col min="14" max="14" width="11.57421875" style="0" customWidth="1"/>
    <col min="15" max="15" width="10.8515625" style="0" customWidth="1"/>
  </cols>
  <sheetData>
    <row r="1" spans="3:10" ht="12.75">
      <c r="C1" s="2" t="s">
        <v>44</v>
      </c>
      <c r="D1" s="2"/>
      <c r="J1" s="2"/>
    </row>
    <row r="3" spans="3:10" ht="12.75">
      <c r="C3" s="8" t="s">
        <v>40</v>
      </c>
      <c r="D3" s="8"/>
      <c r="J3" s="8"/>
    </row>
    <row r="4" spans="1:15" s="1" customFormat="1" ht="12.75">
      <c r="A4" s="23" t="s">
        <v>0</v>
      </c>
      <c r="B4" s="25" t="s">
        <v>9</v>
      </c>
      <c r="C4" s="23" t="s">
        <v>5</v>
      </c>
      <c r="D4" s="33">
        <v>1990</v>
      </c>
      <c r="E4" s="34"/>
      <c r="F4" s="34"/>
      <c r="G4" s="34"/>
      <c r="H4" s="34"/>
      <c r="I4" s="34"/>
      <c r="J4" s="27">
        <v>1999</v>
      </c>
      <c r="K4" s="28"/>
      <c r="L4" s="28"/>
      <c r="M4" s="28"/>
      <c r="N4" s="28"/>
      <c r="O4" s="29"/>
    </row>
    <row r="5" spans="1:15" s="1" customFormat="1" ht="114.75">
      <c r="A5" s="24"/>
      <c r="B5" s="26"/>
      <c r="C5" s="24"/>
      <c r="D5" s="13" t="s">
        <v>11</v>
      </c>
      <c r="E5" s="12" t="s">
        <v>67</v>
      </c>
      <c r="F5" s="12" t="s">
        <v>42</v>
      </c>
      <c r="G5" s="12" t="s">
        <v>68</v>
      </c>
      <c r="H5" s="12" t="s">
        <v>69</v>
      </c>
      <c r="I5" s="12" t="s">
        <v>41</v>
      </c>
      <c r="J5" s="13" t="s">
        <v>11</v>
      </c>
      <c r="K5" s="12" t="s">
        <v>67</v>
      </c>
      <c r="L5" s="12" t="s">
        <v>42</v>
      </c>
      <c r="M5" s="12" t="s">
        <v>68</v>
      </c>
      <c r="N5" s="12" t="s">
        <v>69</v>
      </c>
      <c r="O5" s="12" t="s">
        <v>41</v>
      </c>
    </row>
    <row r="6" spans="1:15" s="1" customFormat="1" ht="12.75">
      <c r="A6" s="3" t="s">
        <v>1</v>
      </c>
      <c r="B6" s="3">
        <v>11</v>
      </c>
      <c r="C6" s="3" t="s">
        <v>6</v>
      </c>
      <c r="D6" s="9">
        <v>4869652</v>
      </c>
      <c r="E6" s="9">
        <v>4052859</v>
      </c>
      <c r="F6" s="9">
        <v>221956</v>
      </c>
      <c r="G6" s="9">
        <v>50128</v>
      </c>
      <c r="H6" s="9">
        <v>107669</v>
      </c>
      <c r="I6" s="9">
        <v>437040</v>
      </c>
      <c r="J6" s="9">
        <v>4845434</v>
      </c>
      <c r="K6" s="9">
        <f>863327+3002860</f>
        <v>3866187</v>
      </c>
      <c r="L6" s="9">
        <v>358952</v>
      </c>
      <c r="M6" s="9">
        <v>68318</v>
      </c>
      <c r="N6" s="9">
        <f>J6-K6-L6-M6-O6</f>
        <v>140781</v>
      </c>
      <c r="O6" s="9">
        <v>411196</v>
      </c>
    </row>
    <row r="7" spans="1:1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4" t="s">
        <v>3</v>
      </c>
      <c r="B8" s="5" t="s">
        <v>2</v>
      </c>
      <c r="C8" s="4" t="s">
        <v>7</v>
      </c>
      <c r="D8" s="10">
        <v>4957750</v>
      </c>
      <c r="E8" s="10">
        <v>4123841</v>
      </c>
      <c r="F8" s="10">
        <v>224934</v>
      </c>
      <c r="G8" s="10">
        <v>50884</v>
      </c>
      <c r="H8" s="10">
        <f>D8-E8-F8-G8-I8</f>
        <v>109513</v>
      </c>
      <c r="I8" s="10">
        <v>448578</v>
      </c>
      <c r="J8" s="10">
        <v>4948104</v>
      </c>
      <c r="K8" s="10">
        <f>875732+3072211</f>
        <v>3947943</v>
      </c>
      <c r="L8" s="10">
        <v>364957</v>
      </c>
      <c r="M8" s="10">
        <v>70008</v>
      </c>
      <c r="N8" s="10">
        <f>J8-K8-L8-M8-O8</f>
        <v>143608</v>
      </c>
      <c r="O8" s="10">
        <v>421588</v>
      </c>
    </row>
    <row r="9" spans="1:15" ht="12.75">
      <c r="A9" s="4"/>
      <c r="B9" s="5"/>
      <c r="C9" s="4"/>
      <c r="D9" s="4"/>
      <c r="E9" s="10"/>
      <c r="F9" s="10"/>
      <c r="G9" s="10"/>
      <c r="H9" s="10"/>
      <c r="I9" s="10"/>
      <c r="J9" s="4"/>
      <c r="K9" s="10"/>
      <c r="L9" s="10"/>
      <c r="M9" s="10"/>
      <c r="N9" s="10"/>
      <c r="O9" s="10"/>
    </row>
    <row r="10" spans="1:15" ht="12.75">
      <c r="A10" s="4" t="s">
        <v>4</v>
      </c>
      <c r="B10" s="4"/>
      <c r="C10" s="4" t="s">
        <v>43</v>
      </c>
      <c r="D10" s="10">
        <v>176089</v>
      </c>
      <c r="E10" s="10">
        <v>149591</v>
      </c>
      <c r="F10" s="10">
        <v>7384</v>
      </c>
      <c r="G10" s="10">
        <v>1740</v>
      </c>
      <c r="H10" s="10">
        <f>D10-E10-F10-G10-I10</f>
        <v>4633</v>
      </c>
      <c r="I10" s="10">
        <v>12741</v>
      </c>
      <c r="J10" s="10">
        <v>179873</v>
      </c>
      <c r="K10" s="10">
        <f>35690+111251</f>
        <v>146941</v>
      </c>
      <c r="L10" s="10">
        <v>11670</v>
      </c>
      <c r="M10" s="10">
        <v>2185</v>
      </c>
      <c r="N10" s="10">
        <f>J10-K10-L10-M10-O10</f>
        <v>6349</v>
      </c>
      <c r="O10" s="10">
        <v>12728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4" t="s">
        <v>8</v>
      </c>
      <c r="B12" s="4"/>
      <c r="C12" s="4" t="s">
        <v>44</v>
      </c>
      <c r="D12" s="10">
        <v>36413</v>
      </c>
      <c r="E12" s="10">
        <v>31865</v>
      </c>
      <c r="F12" s="10">
        <v>1368</v>
      </c>
      <c r="G12" s="10">
        <v>248</v>
      </c>
      <c r="H12" s="10">
        <f>D12-E12-F12-G12-I12</f>
        <v>948</v>
      </c>
      <c r="I12" s="10">
        <v>1984</v>
      </c>
      <c r="J12" s="10">
        <v>41909</v>
      </c>
      <c r="K12" s="10">
        <f>9169+26268</f>
        <v>35437</v>
      </c>
      <c r="L12" s="10">
        <v>2588</v>
      </c>
      <c r="M12" s="10">
        <v>632</v>
      </c>
      <c r="N12" s="10">
        <f>J12-K12-L12-M12-O12</f>
        <v>1280</v>
      </c>
      <c r="O12" s="10">
        <v>1972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4" t="s">
        <v>10</v>
      </c>
      <c r="B14" s="5" t="s">
        <v>45</v>
      </c>
      <c r="C14" s="4" t="s">
        <v>46</v>
      </c>
      <c r="D14" s="10">
        <v>3656</v>
      </c>
      <c r="E14" s="10">
        <v>3196</v>
      </c>
      <c r="F14" s="10">
        <v>88</v>
      </c>
      <c r="G14" s="10">
        <v>24</v>
      </c>
      <c r="H14" s="10">
        <f aca="true" t="shared" si="0" ref="H14:H23">D14-E14-F14-G14-I14</f>
        <v>60</v>
      </c>
      <c r="I14" s="10">
        <v>288</v>
      </c>
      <c r="J14" s="10">
        <v>3400</v>
      </c>
      <c r="K14" s="10">
        <v>2924</v>
      </c>
      <c r="L14" s="10">
        <v>172</v>
      </c>
      <c r="M14" s="10">
        <v>36</v>
      </c>
      <c r="N14" s="10">
        <f aca="true" t="shared" si="1" ref="N14:N23">J14-K14-L14-M14-O14</f>
        <v>56</v>
      </c>
      <c r="O14" s="10">
        <v>212</v>
      </c>
    </row>
    <row r="15" spans="1:15" ht="12.75">
      <c r="A15" s="4" t="s">
        <v>10</v>
      </c>
      <c r="B15" s="5" t="s">
        <v>47</v>
      </c>
      <c r="C15" s="4" t="s">
        <v>48</v>
      </c>
      <c r="D15" s="10">
        <v>9028</v>
      </c>
      <c r="E15" s="10">
        <v>7896</v>
      </c>
      <c r="F15" s="10">
        <v>280</v>
      </c>
      <c r="G15" s="10">
        <v>64</v>
      </c>
      <c r="H15" s="10">
        <f t="shared" si="0"/>
        <v>244</v>
      </c>
      <c r="I15" s="10">
        <v>544</v>
      </c>
      <c r="J15" s="10">
        <v>9604</v>
      </c>
      <c r="K15" s="10">
        <f>2056+6072</f>
        <v>8128</v>
      </c>
      <c r="L15" s="10">
        <v>568</v>
      </c>
      <c r="M15" s="10">
        <v>164</v>
      </c>
      <c r="N15" s="10">
        <f t="shared" si="1"/>
        <v>268</v>
      </c>
      <c r="O15" s="10">
        <v>476</v>
      </c>
    </row>
    <row r="16" spans="1:15" ht="12.75">
      <c r="A16" s="4" t="s">
        <v>10</v>
      </c>
      <c r="B16" s="5" t="s">
        <v>49</v>
      </c>
      <c r="C16" s="4" t="s">
        <v>50</v>
      </c>
      <c r="D16" s="10">
        <v>2112</v>
      </c>
      <c r="E16" s="10">
        <v>1848</v>
      </c>
      <c r="F16" s="10">
        <v>92</v>
      </c>
      <c r="G16" s="10">
        <v>8</v>
      </c>
      <c r="H16" s="10">
        <f t="shared" si="0"/>
        <v>92</v>
      </c>
      <c r="I16" s="10">
        <v>72</v>
      </c>
      <c r="J16" s="10">
        <v>2900</v>
      </c>
      <c r="K16" s="10">
        <f>668+1816</f>
        <v>2484</v>
      </c>
      <c r="L16" s="10">
        <v>160</v>
      </c>
      <c r="M16" s="10">
        <v>56</v>
      </c>
      <c r="N16" s="10">
        <f t="shared" si="1"/>
        <v>88</v>
      </c>
      <c r="O16" s="10">
        <v>112</v>
      </c>
    </row>
    <row r="17" spans="1:15" ht="12.75">
      <c r="A17" s="4" t="s">
        <v>10</v>
      </c>
      <c r="B17" s="5" t="s">
        <v>51</v>
      </c>
      <c r="C17" s="4" t="s">
        <v>52</v>
      </c>
      <c r="D17" s="10">
        <v>5448</v>
      </c>
      <c r="E17" s="10">
        <v>4684</v>
      </c>
      <c r="F17" s="10">
        <v>276</v>
      </c>
      <c r="G17" s="10">
        <v>44</v>
      </c>
      <c r="H17" s="10">
        <f t="shared" si="0"/>
        <v>200</v>
      </c>
      <c r="I17" s="10">
        <v>244</v>
      </c>
      <c r="J17" s="10">
        <v>6429</v>
      </c>
      <c r="K17" s="10">
        <f>1349+3980</f>
        <v>5329</v>
      </c>
      <c r="L17" s="10">
        <v>448</v>
      </c>
      <c r="M17" s="10">
        <v>144</v>
      </c>
      <c r="N17" s="10">
        <f t="shared" si="1"/>
        <v>304</v>
      </c>
      <c r="O17" s="10">
        <v>204</v>
      </c>
    </row>
    <row r="18" spans="1:15" ht="12.75">
      <c r="A18" s="4" t="s">
        <v>10</v>
      </c>
      <c r="B18" s="5" t="s">
        <v>53</v>
      </c>
      <c r="C18" s="4" t="s">
        <v>54</v>
      </c>
      <c r="D18" s="10">
        <v>2280</v>
      </c>
      <c r="E18" s="10">
        <v>2044</v>
      </c>
      <c r="F18" s="10">
        <v>104</v>
      </c>
      <c r="G18" s="10">
        <v>8</v>
      </c>
      <c r="H18" s="10">
        <f t="shared" si="0"/>
        <v>36</v>
      </c>
      <c r="I18" s="10">
        <v>88</v>
      </c>
      <c r="J18" s="10">
        <v>2804</v>
      </c>
      <c r="K18" s="10">
        <f>616+1840</f>
        <v>2456</v>
      </c>
      <c r="L18" s="10">
        <v>128</v>
      </c>
      <c r="M18" s="10">
        <v>36</v>
      </c>
      <c r="N18" s="10">
        <f t="shared" si="1"/>
        <v>72</v>
      </c>
      <c r="O18" s="10">
        <v>112</v>
      </c>
    </row>
    <row r="19" spans="1:15" ht="12.75">
      <c r="A19" s="4" t="s">
        <v>10</v>
      </c>
      <c r="B19" s="5" t="s">
        <v>55</v>
      </c>
      <c r="C19" s="4" t="s">
        <v>56</v>
      </c>
      <c r="D19" s="10">
        <v>252</v>
      </c>
      <c r="E19" s="10">
        <v>200</v>
      </c>
      <c r="F19" s="10">
        <v>4</v>
      </c>
      <c r="G19" s="10">
        <v>4</v>
      </c>
      <c r="H19" s="10">
        <f t="shared" si="0"/>
        <v>12</v>
      </c>
      <c r="I19" s="10">
        <v>32</v>
      </c>
      <c r="J19" s="10">
        <v>328</v>
      </c>
      <c r="K19" s="10">
        <v>264</v>
      </c>
      <c r="L19" s="10">
        <v>8</v>
      </c>
      <c r="M19" s="10">
        <v>12</v>
      </c>
      <c r="N19" s="10">
        <f t="shared" si="1"/>
        <v>8</v>
      </c>
      <c r="O19" s="10">
        <v>36</v>
      </c>
    </row>
    <row r="20" spans="1:15" ht="12.75">
      <c r="A20" s="4" t="s">
        <v>10</v>
      </c>
      <c r="B20" s="5" t="s">
        <v>57</v>
      </c>
      <c r="C20" s="4" t="s">
        <v>58</v>
      </c>
      <c r="D20" s="10">
        <v>8497</v>
      </c>
      <c r="E20" s="10">
        <v>7449</v>
      </c>
      <c r="F20" s="10">
        <v>384</v>
      </c>
      <c r="G20" s="10">
        <v>76</v>
      </c>
      <c r="H20" s="10">
        <f t="shared" si="0"/>
        <v>212</v>
      </c>
      <c r="I20" s="10">
        <v>376</v>
      </c>
      <c r="J20" s="10">
        <v>9928</v>
      </c>
      <c r="K20" s="10">
        <f>2128+6232</f>
        <v>8360</v>
      </c>
      <c r="L20" s="10">
        <v>684</v>
      </c>
      <c r="M20" s="10">
        <v>152</v>
      </c>
      <c r="N20" s="10">
        <f t="shared" si="1"/>
        <v>324</v>
      </c>
      <c r="O20" s="10">
        <v>408</v>
      </c>
    </row>
    <row r="21" spans="1:15" ht="12.75">
      <c r="A21" s="4" t="s">
        <v>10</v>
      </c>
      <c r="B21" s="5" t="s">
        <v>59</v>
      </c>
      <c r="C21" s="4" t="s">
        <v>60</v>
      </c>
      <c r="D21" s="10">
        <v>3084</v>
      </c>
      <c r="E21" s="10">
        <v>2704</v>
      </c>
      <c r="F21" s="10">
        <v>88</v>
      </c>
      <c r="G21" s="10">
        <v>12</v>
      </c>
      <c r="H21" s="10">
        <f t="shared" si="0"/>
        <v>64</v>
      </c>
      <c r="I21" s="10">
        <v>216</v>
      </c>
      <c r="J21" s="10">
        <v>3184</v>
      </c>
      <c r="K21" s="10">
        <f>1944+736</f>
        <v>2680</v>
      </c>
      <c r="L21" s="10">
        <v>216</v>
      </c>
      <c r="M21" s="10">
        <v>24</v>
      </c>
      <c r="N21" s="10">
        <f t="shared" si="1"/>
        <v>60</v>
      </c>
      <c r="O21" s="10">
        <v>204</v>
      </c>
    </row>
    <row r="22" spans="1:15" ht="12.75">
      <c r="A22" s="4" t="s">
        <v>10</v>
      </c>
      <c r="B22" s="5" t="s">
        <v>61</v>
      </c>
      <c r="C22" s="4" t="s">
        <v>62</v>
      </c>
      <c r="D22" s="10">
        <v>1524</v>
      </c>
      <c r="E22" s="10">
        <v>1356</v>
      </c>
      <c r="F22" s="10">
        <v>36</v>
      </c>
      <c r="G22" s="10">
        <v>4</v>
      </c>
      <c r="H22" s="10">
        <f t="shared" si="0"/>
        <v>20</v>
      </c>
      <c r="I22" s="10">
        <v>108</v>
      </c>
      <c r="J22" s="10">
        <v>2708</v>
      </c>
      <c r="K22" s="10">
        <f>544+1744</f>
        <v>2288</v>
      </c>
      <c r="L22" s="10">
        <v>184</v>
      </c>
      <c r="M22" s="10">
        <v>8</v>
      </c>
      <c r="N22" s="10">
        <f t="shared" si="1"/>
        <v>76</v>
      </c>
      <c r="O22" s="10">
        <v>152</v>
      </c>
    </row>
    <row r="23" spans="1:15" ht="12.75">
      <c r="A23" s="6" t="s">
        <v>10</v>
      </c>
      <c r="B23" s="7" t="s">
        <v>63</v>
      </c>
      <c r="C23" s="6" t="s">
        <v>64</v>
      </c>
      <c r="D23" s="11">
        <v>532</v>
      </c>
      <c r="E23" s="11">
        <v>488</v>
      </c>
      <c r="F23" s="11">
        <v>16</v>
      </c>
      <c r="G23" s="11">
        <v>4</v>
      </c>
      <c r="H23" s="11">
        <f t="shared" si="0"/>
        <v>8</v>
      </c>
      <c r="I23" s="11">
        <v>16</v>
      </c>
      <c r="J23" s="11">
        <v>624</v>
      </c>
      <c r="K23" s="11">
        <f>116+408</f>
        <v>524</v>
      </c>
      <c r="L23" s="11">
        <v>20</v>
      </c>
      <c r="M23" s="11">
        <v>0</v>
      </c>
      <c r="N23" s="11">
        <f t="shared" si="1"/>
        <v>24</v>
      </c>
      <c r="O23" s="11">
        <v>56</v>
      </c>
    </row>
    <row r="24" s="1" customFormat="1" ht="12.75"/>
    <row r="25" spans="3:10" s="1" customFormat="1" ht="12.75">
      <c r="C25" t="s">
        <v>70</v>
      </c>
      <c r="D25" s="18"/>
      <c r="E25" s="18"/>
      <c r="F25" s="18"/>
      <c r="G25" s="18"/>
      <c r="H25" s="18"/>
      <c r="I25" s="18"/>
      <c r="J25" s="18"/>
    </row>
    <row r="26" spans="3:10" s="1" customFormat="1" ht="12.75">
      <c r="C26" s="18"/>
      <c r="D26" s="18"/>
      <c r="E26" s="18"/>
      <c r="F26" s="18"/>
      <c r="G26" s="18"/>
      <c r="H26" s="18"/>
      <c r="I26" s="18"/>
      <c r="J26" s="18"/>
    </row>
    <row r="27" spans="4:10" ht="12.75">
      <c r="D27" s="18"/>
      <c r="J27" s="18"/>
    </row>
    <row r="28" spans="4:10" ht="12.75">
      <c r="D28" s="18"/>
      <c r="J28" s="18"/>
    </row>
    <row r="29" spans="4:10" ht="12.75">
      <c r="D29" s="18"/>
      <c r="J29" s="18"/>
    </row>
    <row r="30" spans="4:10" ht="12.75">
      <c r="D30" s="18"/>
      <c r="J30" s="18"/>
    </row>
    <row r="31" spans="4:10" ht="12.75">
      <c r="D31" s="18"/>
      <c r="J31" s="18"/>
    </row>
    <row r="32" spans="4:10" ht="12.75">
      <c r="D32" s="18"/>
      <c r="J32" s="18"/>
    </row>
    <row r="33" spans="4:10" ht="12.75">
      <c r="D33" s="18"/>
      <c r="J33" s="18"/>
    </row>
    <row r="34" spans="4:10" ht="12.75">
      <c r="D34" s="18"/>
      <c r="J34" s="18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2005-01-13T13:56:21Z</cp:lastPrinted>
  <dcterms:created xsi:type="dcterms:W3CDTF">2004-03-21T18:55:38Z</dcterms:created>
  <dcterms:modified xsi:type="dcterms:W3CDTF">2005-01-18T11:09:22Z</dcterms:modified>
  <cp:category/>
  <cp:version/>
  <cp:contentType/>
  <cp:contentStatus/>
</cp:coreProperties>
</file>